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628"/>
  <workbookPr/>
  <mc:AlternateContent xmlns:mc="http://schemas.openxmlformats.org/markup-compatibility/2006">
    <mc:Choice Requires="x15">
      <x15ac:absPath xmlns:x15ac="http://schemas.microsoft.com/office/spreadsheetml/2010/11/ac" url="\\Mucl-fs1\homes$\litresitsova\Dokumenty\VZ 2024\013-Děšťovka a vodní toky\ZD\ZD 1 část - profil\"/>
    </mc:Choice>
  </mc:AlternateContent>
  <xr:revisionPtr revIDLastSave="0" documentId="13_ncr:1_{FBC6B6F8-63DD-4AC3-AA65-2E32ECD70845}" xr6:coauthVersionLast="47" xr6:coauthVersionMax="47" xr10:uidLastSave="{00000000-0000-0000-0000-000000000000}"/>
  <bookViews>
    <workbookView xWindow="-120" yWindow="-120" windowWidth="29040" windowHeight="15720" xr2:uid="{00000000-000D-0000-FFFF-FFFF00000000}"/>
  </bookViews>
  <sheets>
    <sheet name="SO.101" sheetId="2" r:id="rId1"/>
  </sheets>
  <calcPr calcId="191029"/>
  <webPublishing codePage="0"/>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86" i="2" l="1"/>
  <c r="L82" i="2"/>
  <c r="L70" i="2"/>
  <c r="L176" i="2"/>
  <c r="L396" i="2"/>
  <c r="L392" i="2"/>
  <c r="L388" i="2"/>
  <c r="L384" i="2"/>
  <c r="L379" i="2"/>
  <c r="L375" i="2"/>
  <c r="L371" i="2"/>
  <c r="L367" i="2"/>
  <c r="L363" i="2"/>
  <c r="L359" i="2"/>
  <c r="L355" i="2"/>
  <c r="L351" i="2"/>
  <c r="L347" i="2"/>
  <c r="L343" i="2"/>
  <c r="L339" i="2"/>
  <c r="L335" i="2"/>
  <c r="L331" i="2"/>
  <c r="L327" i="2"/>
  <c r="L323" i="2"/>
  <c r="L319" i="2"/>
  <c r="L315" i="2"/>
  <c r="L311" i="2"/>
  <c r="L307" i="2"/>
  <c r="L303" i="2"/>
  <c r="L299" i="2"/>
  <c r="L295" i="2"/>
  <c r="L291" i="2"/>
  <c r="L287" i="2"/>
  <c r="L283" i="2"/>
  <c r="L246" i="2"/>
  <c r="L242" i="2"/>
  <c r="L238" i="2"/>
  <c r="L234" i="2"/>
  <c r="L226" i="2"/>
  <c r="L222" i="2"/>
  <c r="L218" i="2"/>
  <c r="L188" i="2"/>
  <c r="L184" i="2"/>
  <c r="L180" i="2"/>
  <c r="L172" i="2"/>
  <c r="L168" i="2"/>
  <c r="L160" i="2"/>
  <c r="L156" i="2"/>
  <c r="L151" i="2"/>
  <c r="L147" i="2"/>
  <c r="L143" i="2"/>
  <c r="L139" i="2"/>
  <c r="L135" i="2"/>
  <c r="L131" i="2"/>
  <c r="L110" i="2"/>
  <c r="L106" i="2"/>
  <c r="L102" i="2"/>
  <c r="L98" i="2"/>
  <c r="L94" i="2"/>
  <c r="L90" i="2"/>
  <c r="L78" i="2"/>
  <c r="L74" i="2"/>
  <c r="L66" i="2"/>
  <c r="L42" i="2"/>
  <c r="L38" i="2"/>
  <c r="L34" i="2"/>
  <c r="L566" i="2"/>
  <c r="L562" i="2"/>
  <c r="L558" i="2"/>
  <c r="L554" i="2"/>
  <c r="L550" i="2"/>
  <c r="L546" i="2"/>
  <c r="L542" i="2"/>
  <c r="L538" i="2"/>
  <c r="L534" i="2"/>
  <c r="L530" i="2"/>
  <c r="L526" i="2"/>
  <c r="L522" i="2"/>
  <c r="L518" i="2"/>
  <c r="L514" i="2"/>
  <c r="L510" i="2"/>
  <c r="L506" i="2"/>
  <c r="L500" i="2"/>
  <c r="L496" i="2"/>
  <c r="L492" i="2"/>
  <c r="L488" i="2"/>
  <c r="L487" i="2"/>
  <c r="L482" i="2"/>
  <c r="L478" i="2"/>
  <c r="L474" i="2"/>
  <c r="L470" i="2"/>
  <c r="L466" i="2"/>
  <c r="L462" i="2"/>
  <c r="L458" i="2"/>
  <c r="L454" i="2"/>
  <c r="L450" i="2"/>
  <c r="L446" i="2"/>
  <c r="L442" i="2"/>
  <c r="L438" i="2"/>
  <c r="L434" i="2"/>
  <c r="L430" i="2"/>
  <c r="L426" i="2"/>
  <c r="L422" i="2"/>
  <c r="L418" i="2"/>
  <c r="L414" i="2"/>
  <c r="L410" i="2"/>
  <c r="L406" i="2"/>
  <c r="L402" i="2"/>
  <c r="L279" i="2"/>
  <c r="L275" i="2"/>
  <c r="L271" i="2"/>
  <c r="L267" i="2"/>
  <c r="L263" i="2"/>
  <c r="L259" i="2"/>
  <c r="L251" i="2"/>
  <c r="L230" i="2"/>
  <c r="L213" i="2"/>
  <c r="L200" i="2"/>
  <c r="L196" i="2"/>
  <c r="L127" i="2"/>
  <c r="L123" i="2"/>
  <c r="L119" i="2"/>
  <c r="L30" i="2"/>
  <c r="L25" i="2"/>
  <c r="L21" i="2"/>
  <c r="L9" i="2"/>
  <c r="L164" i="2" l="1"/>
  <c r="L400" i="2"/>
  <c r="N250" i="2"/>
  <c r="O8" i="2"/>
  <c r="L8" i="2" s="1"/>
  <c r="O217" i="2"/>
  <c r="L217" i="2" s="1"/>
  <c r="L255" i="2"/>
  <c r="O250" i="2" s="1"/>
  <c r="L250" i="2" s="1"/>
  <c r="L205" i="2"/>
  <c r="N8" i="2"/>
  <c r="N217" i="2"/>
  <c r="L209" i="2" l="1"/>
  <c r="O204" i="2" s="1"/>
  <c r="L204" i="2" s="1"/>
  <c r="L115" i="2"/>
  <c r="L192" i="2"/>
  <c r="N204" i="2"/>
  <c r="N29" i="2"/>
  <c r="O29" i="2" l="1"/>
  <c r="L29" i="2" s="1"/>
  <c r="L2" i="2" s="1"/>
</calcChain>
</file>

<file path=xl/sharedStrings.xml><?xml version="1.0" encoding="utf-8"?>
<sst xmlns="http://schemas.openxmlformats.org/spreadsheetml/2006/main" count="1694" uniqueCount="435">
  <si>
    <t>ASPE10</t>
  </si>
  <si>
    <t>S</t>
  </si>
  <si>
    <t>Soupis prací objektu</t>
  </si>
  <si>
    <t xml:space="preserve">Stavba: </t>
  </si>
  <si>
    <t>O</t>
  </si>
  <si>
    <t>Rozpočet:</t>
  </si>
  <si>
    <t>0,00</t>
  </si>
  <si>
    <t>15,00</t>
  </si>
  <si>
    <t>21,00</t>
  </si>
  <si>
    <t>3</t>
  </si>
  <si>
    <t>2</t>
  </si>
  <si>
    <t>SO.101</t>
  </si>
  <si>
    <t>Typ</t>
  </si>
  <si>
    <t>0</t>
  </si>
  <si>
    <t>Poř. číslo</t>
  </si>
  <si>
    <t>1</t>
  </si>
  <si>
    <t>Kód položky</t>
  </si>
  <si>
    <t>Varianta</t>
  </si>
  <si>
    <t>Název položky</t>
  </si>
  <si>
    <t>4</t>
  </si>
  <si>
    <t>MJ</t>
  </si>
  <si>
    <t>5</t>
  </si>
  <si>
    <t>6</t>
  </si>
  <si>
    <t>Jednotková</t>
  </si>
  <si>
    <t>9</t>
  </si>
  <si>
    <t>10</t>
  </si>
  <si>
    <t>SD</t>
  </si>
  <si>
    <t>P</t>
  </si>
  <si>
    <t>014132</t>
  </si>
  <si>
    <t/>
  </si>
  <si>
    <t>POPLATKY ZA SKLÁDKU TYP S-NO (NEBEZPEČNÝ ODPAD)</t>
  </si>
  <si>
    <t>T</t>
  </si>
  <si>
    <t>PP</t>
  </si>
  <si>
    <t>VV</t>
  </si>
  <si>
    <t>TS</t>
  </si>
  <si>
    <t>zahrnuje veškeré poplatky provozovateli skládky související s uložením odpadu na skládce.</t>
  </si>
  <si>
    <t>029111</t>
  </si>
  <si>
    <t>M</t>
  </si>
  <si>
    <t>zahrnuje veškeré náklady spojené s objednatelem požadovanými pracemi</t>
  </si>
  <si>
    <t>VYTYČOVACÍ PRÁCE PODZEMNÍCH SÍTÍ PŘED ZAHÁJENÍM STAVBY</t>
  </si>
  <si>
    <t>HOD</t>
  </si>
  <si>
    <t>03720</t>
  </si>
  <si>
    <t>UMÍSTĚNÍ SOUBORU DOPRAVNÍHO ZNAČENÍ PRO ZAJIŠTĚNÍ BEZPEČNOSTI SILNIČNÍHO PROVOZU PŘED A BĚHEM STAV. ČINNOSTI</t>
  </si>
  <si>
    <t>KUS</t>
  </si>
  <si>
    <t>zahrnuje dopravu DZ na místo i odstranění po ukončení činnosti</t>
  </si>
  <si>
    <t>111206</t>
  </si>
  <si>
    <t>ODSTRANĚNÍ KŘOVIN S ODVOZEM DO 10KM A POPLATKEM ZA SKLÁDKU</t>
  </si>
  <si>
    <t>M2</t>
  </si>
  <si>
    <t>položka zahrnuje: 
- odstranění náletových křovin a porostů do průměru 100 mm 
- doprava dřevin na předepsanou vzdálenost 
- uložení na skládku a poplatek za skládku</t>
  </si>
  <si>
    <t>7</t>
  </si>
  <si>
    <t>ODSTRANĚNÍ KŘOVIN S ODVOZEM DO 10KM S DRCENÍM NA SKLÁDCE K DALŠÍMU ZPRACOVÁNÍ</t>
  </si>
  <si>
    <t>položka zahrnuje: 
- odstranění náletových křovin a porostů do průměru 100 mm 
- doprava dřevin na předepsanou vzdálenost 
- uložení na skládku a poplatek za skládku 
- spálení na hromadách nebo štěpkování</t>
  </si>
  <si>
    <t>8</t>
  </si>
  <si>
    <t>11313</t>
  </si>
  <si>
    <t>Položka zahrnuje veškerou manipulaci s vybouranou sutí a s vybouranými hmotami vč. dopravy, uložení na skládku a poplatku za skládku.</t>
  </si>
  <si>
    <t>11</t>
  </si>
  <si>
    <t>12</t>
  </si>
  <si>
    <t>ODSTRANĚNÍ KRYTU ZPEVNĚNÝCH PLOCH S ASFALTOVÝM POJIVEM BOURACÍM KLADIVEM - RUČNĚ</t>
  </si>
  <si>
    <t>M3</t>
  </si>
  <si>
    <t>121104</t>
  </si>
  <si>
    <t>SEJMUTÍ ORNICE NEBO LESNÍ PŮDY S ODVOZEM DO 5KM</t>
  </si>
  <si>
    <t>položka zahrnuje sejmutí ornice bez ohledu na tloušťku vrstvy a její vodorovnou dopravu 
nezahrnuje uložení na trvalou skládku</t>
  </si>
  <si>
    <t>Součástí položky je vodorovná a svislá doprava, přemístění, přeložení, manipulace s materiálem a uložení na skládku a poplatek za skládku.</t>
  </si>
  <si>
    <t>129971</t>
  </si>
  <si>
    <t>ČIŠTĚNÍ POTRUBÍ PROPUSTKŮ TLAKOVOU VODOU S ODTĚŽENÍM USAZENIN, ODVOZ NA SKLÁDKU</t>
  </si>
  <si>
    <t>30</t>
  </si>
  <si>
    <t>132734</t>
  </si>
  <si>
    <t>HLOUBENÍ RÝH ŠÍŘ DO 2M PAŽ I NEPAŽ TŘ. I, ODVOZ DO 5KM NA DEPONII</t>
  </si>
  <si>
    <t>položka zahrnuje: 
- vodorovná a svislá doprava, přemístění, přeložení, manipulace s výkopkem včetně uložení na deponii (bez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</si>
  <si>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31</t>
  </si>
  <si>
    <t>HLOUBENÍ RÝH ŠÍŘ DO 2M PAŽ I NEPAŽ TŘ. I, ODVOZ NA SKLÁDKU</t>
  </si>
  <si>
    <t>položka zahrnuje: 
- vodorovná a svislá doprava, přemístění, přeložení, manipulace s výkopkem včetně uložení na skládku a poplatku za skládku 
- kompletní provedení vykopávky nezapažené i zapažené 
- ošetření výkopiště po celou dobu práce v něm vč. klimatických opatření 
- ztížení vykopávek v blízkosti podzemního vedení, konstrukcí a objektů vč. jejich dočasného zajištění 
- ztížení pod vodou, v okolí výbušnin, ve stísněných prostorech a pod. 
- příplatek za lepivost 
- těžení po vrstvách, pásech a po jiných nutných částech (figurách) 
- čerpání vody vč. čerpacích jímek, potrubí a pohotovostní čerpací soupravy (viz ustanovení k pol. 1151,2) 
- potřebné snížení hladiny podzemní vody 
- těžení a rozpojování jednotlivých balvanů 
- vytahování a nošení výkopku 
- svahování a přesvah. svahů do konečného tvaru, výměna hornin v podloží a v pláni znehodnocené klimatickými vlivy 
- ruční vykopávky, odstranění kořenů a napadávek 
- pažení, vzepření a rozepření vč. přepažování (vyjma štětových stěn) 
- úpravu, ochranu a očištění dna, základové spáry, stěn a svahů 
- odvedení nebo obvedení vody v okolí výkopiště a ve výkopišti 
- třídění výkopku 
- veškeré pomocné konstrukce umožňující provedení vykopávky (příjezdy, sjezdy, nájezdy, lešení, podpěr. konstr., přemostění, zpevněné plochy, zakrytí a pod.)</t>
  </si>
  <si>
    <t>32</t>
  </si>
  <si>
    <t>16120</t>
  </si>
  <si>
    <t>VODOROVNÉ PŘEMÍSTĚNÍ KONSTRUKCÍ, MATERIÁLŮ</t>
  </si>
  <si>
    <t>KM</t>
  </si>
  <si>
    <t>Zahrnuje vodorovné přemístění, dopravu, přeložení a manipulaci na místo určení, potřebnou mechanizaci.</t>
  </si>
  <si>
    <t>33</t>
  </si>
  <si>
    <t>16220</t>
  </si>
  <si>
    <t>VODOROVNÉ PŘEMÍSTĚNÍ DROBNÝCH ŽELEZOBETONOVÝCH PRVKŮ</t>
  </si>
  <si>
    <t>položka zahrnuje: 
- vodorovné přemístění, dopravu, přeložení a manipulaci s jednotlivými prvky 
- převoz na místo určení a zpět na deponii 
- potřebnou mechanizaci</t>
  </si>
  <si>
    <t>17481</t>
  </si>
  <si>
    <t>ZÁSYP JAM A RÝH Z TŘÍDĚNÉHO RECYKLÁTU (BEZ DODÁVKY MATERIÁLU)</t>
  </si>
  <si>
    <t>položka zahrnuje: 
- kompletní provedení zemní konstrukce včetně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</si>
  <si>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ZÁSYP JAM A RÝH Z TŘÍDĚNÉHO KAMENIVA</t>
  </si>
  <si>
    <t>položka zahrnuje: 
- kompletní provedení zemní konstrukce včetně nákupu a dopravy materiálu dle zadávací dokumentace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t>
  </si>
  <si>
    <t>17511</t>
  </si>
  <si>
    <t>OBSYP POTRUBÍ A OBJEKTŮ SE ZHUTNĚNÍM</t>
  </si>
  <si>
    <t>položka zahrnuje: 
- kompletní provedení zemní konstrukce vč. výběru vhodného materiálu 
- úprava  ukládaného  materiálu  vlhčením,  tříděním,  promícháním  nebo  vysoušením,  příp. jiné úpravy za účelem zlepšení jeho  mech. vlastností 
- hutnění i různé míry hutnění  
- ošetření úložiště po celou dobu práce v něm vč. klimatických opatření 
- ztížení v okolí vedení, konstrukcí a objektů a jejich dočasné zajištění 
- ztížení provádění vč. hutnění ve ztížených podmínkách a stísněných prostorech 
- ztížené ukládání sypaniny pod vodu 
- ukládání po vrstvách a po jiných nutných částech (figurách) vč. dosypávek 
- spouštění a nošení materiálu 
- výměna částí zemní konstrukce znehodnocené klimatickými vlivy 
- ruční hutnění a výplň jam a prohlubní v podloží 
- úprava, očištění, ochrana a zhutnění podloží 
- svahování, hutnění a uzavírání povrchů svahů 
- zřízení lavic na svazích 
- udržování úložiště a jeho ochrana proti vodě 
- odvedení nebo obvedení vody v okolí úložiště a v úložišti 
- veškeré  pomocné konstrukce umožňující provedení  zemní konstrukce  (příjezdy,  sjezdy,  nájezdy, lešení, podpěrné konstrukce, přemostění, zpevněné plochy, zakrytí a pod.) 
- zemina vytlačená potrubím o DN do 180mm se od kubatury obsypů neodečítá</t>
  </si>
  <si>
    <t>18110</t>
  </si>
  <si>
    <t>ÚPRAVA PLÁNĚ SE ZHUTNĚNÍM</t>
  </si>
  <si>
    <t>položka zahrnuje úpravu pláně včetně vyrovnání výškových rozdílů. Míru zhutnění určuje projekt.</t>
  </si>
  <si>
    <t>18210</t>
  </si>
  <si>
    <t>ÚPRAVA POVRCHŮ SROVNÁNÍM ÚZEMÍ</t>
  </si>
  <si>
    <t>položka zahrnuje srovnání výškových rozdílů terénu</t>
  </si>
  <si>
    <t>ÚPRAVA TERÉNU KOLEM BETONOVÝCH VKLÁDANÝCH PRVKŮ VČETNĚ ZHUTNĚNÍ, UHRABÁNÍ</t>
  </si>
  <si>
    <t>18230</t>
  </si>
  <si>
    <t>ROZPROSTŘENÍ ORNICE V ROVINĚ</t>
  </si>
  <si>
    <t>položka zahrnuje: 
nutné přemístění ornice z dočasných skládek vzdálených do 50m 
rozprostření ornice v předepsané tloušťce v rovině a ve svahu do 1:5</t>
  </si>
  <si>
    <t>18241</t>
  </si>
  <si>
    <t>ZALOŽENÍ TRÁVNÍKU RUČNÍM VÝSEVEM</t>
  </si>
  <si>
    <t>Zahrnuje dodání předepsané travní směsi, její výsev na ornici, zalévání, první pokosení, to vše bez ohledu na sklon terénu</t>
  </si>
  <si>
    <t>44</t>
  </si>
  <si>
    <t>21202</t>
  </si>
  <si>
    <t>ULOŽENÍ PVC DRENÁŽNÍHO TRATIVODU DO HLOUBKY MAX. 800MM, OBSYP TŘÍDĚNÝM KAMENIVEM</t>
  </si>
  <si>
    <t>Položka platí pro kompletní konstrukce trativodů a zahrnuje zejména: 
- výkop rýhy předepsaného tvaru v dané třídě těžitelnosti, výplň, zásyp trativodu včetně dopravy, uložení přebytečného materiálu na skládku a poplatku za skládku, dodávky předepsaného materiálu pro výplň a zásyp 
- zřízení spojovací vrstvy 
- zřízení podkladu a lože trativodu z předepsaného materiálu 
- uložení trativodu 
- obsyp trativodu předepsaným materiálem 
- ukončení trativodu zaústěním do potrubí nebo vodoteče, případně vybudování ukončujícího objektu (kapličky) dle VL 
- veškerý materiál, výrobky a polotovary, včetně mimostaveništní a vnitrostaveništní dopravy 
- opláštění z geotextilie, fólie 
položka neobsahuje: 
- dodávku trativodu předepsaného materiálu a profilu</t>
  </si>
  <si>
    <t>45</t>
  </si>
  <si>
    <t>PVC DRENÁŽNÍ POTRUBÍ DN DO 100MM</t>
  </si>
  <si>
    <t>položka obsahuje: 
- dodávku trativodu předepsaného materiálu a profilu</t>
  </si>
  <si>
    <t>46</t>
  </si>
  <si>
    <t>PVC DRENÁŽNÍ POTRUBÍ DN DO 150MM</t>
  </si>
  <si>
    <t>45152</t>
  </si>
  <si>
    <t>ZHOTOVENÍ VSAKOVACÍHO ZAŘÍZENÍ OBJEMU 1M3 ZE ŠD 32/63, S OBALENÍM GEOTEXTÍLIÍ A DOSYPEM SYPANINOU</t>
  </si>
  <si>
    <t>položka zahrnuje dodávku předepsaného materiálu, mimostaveništní a vnitrostaveništní dopravu a jeho uložení 
není-li v zadávací dokumentaci uvedeno jinak, jedná se o nakupovaný materiál</t>
  </si>
  <si>
    <t>465923</t>
  </si>
  <si>
    <t>PŘEDLÁŽDĚNÍ DLAŽBY Z BETON DLAŽDIC</t>
  </si>
  <si>
    <t>- pod pojmem *předláždění* se rozumí rozebrání stávající dlažby a pokládka dlažby ze stávajícího dlažebního materiálu (bez dodávky nového) 
- zahrnuje nezbytnou manipulaci s tímto materiálem (nakládání, doprava, složení, očištění) 
- dodání a rozprostření materiálu pro lože a jeho tloušťku předepsanou dokumentací a pro předepsanou výplň spar 
- nutné zemní práce (svahování, úpravu pláně a pod.) 
- nezahrnuje podklad pod dlažbu, vykazuje se samostatně položkami SD 45</t>
  </si>
  <si>
    <t>466921</t>
  </si>
  <si>
    <t>POKLÁDKA DLAŽBY VEGETAČNÍ Z BETONOVÝCH DLAŽDIC NA SUCHO - VÝPLŇ KAMENIVEM</t>
  </si>
  <si>
    <t>položka zahrnuje: 
- povrchovou úpravu podkladu 
- zřízení spojovací vrstvy 
- uložení předepsaných dlažebních prvků do předepsaného tvaru 
- spárování, těsnění, tmelení a vyplnění spar případně s vyklínováním 
- úprava povrchu pro odvedení srážkové vody 
- výplň otvorů předepsaným kamenivem 
- výplň spar předepsaným materiálem 
- nutné zemní práce (svahování, úpravu pláně a pod.) 
- podklad pod dlažbu</t>
  </si>
  <si>
    <t>POKLÁDKA DLAŽBY VEGETAČNÍ Z BETONOVÝCH DLAŽDIC NA SUCHO - VÝPLŇ ZEMINOU</t>
  </si>
  <si>
    <t>položka zahrnuje: 
- povrchovou úpravu podkladu 
- zřízení spojovací vrstvy 
- uložení předepsaných dlažebních prvků do předepsaného tvaru 
- spárování, těsnění, tmelení a vyplnění spar případně s vyklínováním 
- úprava povrchu pro odvedení srážkové vody 
- výplň otvorů drnem nebo ornicí  
- výplň spar předepsaným materiálem 
- nutné zemní práce (svahování, úpravu pláně a pod.) 
- podklad pod dlažbu</t>
  </si>
  <si>
    <t>DLAŽBA PLOŠNÁ BETONOVÁ VEGETAČNÍ 600x400x80MM</t>
  </si>
  <si>
    <t>položka zahrnuje: 
- dodávku předepsaných dlažebních prvků</t>
  </si>
  <si>
    <t>DLAŽBA PLOŠNÁ BETONOVÁ VEGETAČNÍ 600x400x100MM</t>
  </si>
  <si>
    <t>56140</t>
  </si>
  <si>
    <t>KAMENIVO ZPEVNĚNÉ CEMENTEM</t>
  </si>
  <si>
    <t>- dodání směsi v požadované kvalitě 
- očištění podkladu 
- uložení směsi dle předepsaného technologického předpisu a zhutnění vrstvy v předepsané tloušťce 
- zřízení vrstvy bez rozlišení šířky, pokládání vrstvy po etapách, včetně pracovních spar a spojů 
- úpravu napojení, ukončení 
- úpravu dilatačních spar včetně předepsané výztuže 
- nezahrnuje postřiky, nátěry 
- nezahrnuje úpravu povrchu krytu</t>
  </si>
  <si>
    <t>56330</t>
  </si>
  <si>
    <t>VOZOVKOVÉ VRSTVY ZE ŠTĚRKODRTI</t>
  </si>
  <si>
    <t>- dodání kameniva předepsané kvality a zrnitosti 
- rozprostření a zhutnění vrstvy v předepsané tloušťce 
- zřízení vrstvy bez rozlišení šířky, pokládání vrstvy po etapách 
- nezahrnuje postřiky, nátěry</t>
  </si>
  <si>
    <t>56333</t>
  </si>
  <si>
    <t>VOZOVKOVÉ VRSTVY ZE ŠTĚRKODRTI TL. DO 150MM</t>
  </si>
  <si>
    <t>56334</t>
  </si>
  <si>
    <t>VOZOVKOVÉ VRSTVY ZE ŠTĚRKODRTI TL. DO 200MM</t>
  </si>
  <si>
    <t>56335</t>
  </si>
  <si>
    <t>VOZOVKOVÉ VRSTVY ZE ŠTĚRKODRTI TL. DO 250MM</t>
  </si>
  <si>
    <t>- dodání směsi v požadované kvalitě 
- očištění podkladu 
- uložení směsi dle předepsaného technologického předpisu, zhutnění vrstvy v předepsané tloušťce 
- zřízení vrstvy bez rozlišení šířky, pokládání vrstvy po etapách, včetně pracovních spar a spojů 
- úpravu napojení, ukončení podél obrubníků, dilatačních zařízení, odvodňovacích proužků, odvodňovačů, vpustí, šachet a pod. 
- nezahrnuje postřiky, nátěry 
- nezahrnuje těsnění podél obrubníků, dilatačních zařízení, odvodňovacích proužků, odvodňovačů, vpustí, šachet a pod.</t>
  </si>
  <si>
    <t>574A43</t>
  </si>
  <si>
    <t>ASFALTOVÝ BETON PRO OBRUSNÉ VRSTVY ACO 11 TL. 50MM</t>
  </si>
  <si>
    <t>574E46</t>
  </si>
  <si>
    <t>ASFALTOVÝ BETON PRO PODKLADNÍ VRSTVY ACP 16 TL. 50MM</t>
  </si>
  <si>
    <t>58251</t>
  </si>
  <si>
    <t>POKLÁDKA BETONOVÝCH DLAŽDIC DO LOŽE Z KAMENIVA</t>
  </si>
  <si>
    <t>- dodání materiálu pro předepsané  lože v tloušťce předepsané dokumentací a pro předepsanou výplň spar 
- očištění podkladu 
- uložení dlažby dle předepsaného technologického předpisu včetně předepsané podkladní vrstvy a předepsané výplně spar 
- zřízení vrstvy bez rozlišení šířky, pokládání vrstvy po etapách  
- úpravu napojení, ukončení podél obrubníků, dilatačních zařízení, odvodňovacích proužků, odvodňovačů, vpustí, šachet a pod., nestanoví-li zadávací dokumentace jinak 
- nezahrnuje postřiky, nátěry 
- nezahrnuje těsnění podél obrubníků, dilatačních zařízení, odvodňovacích proužků, odvodňovačů, vpustí, šachet a pod.</t>
  </si>
  <si>
    <t>DLAŽBA Z BETONOVÝCH DLAŽDIC</t>
  </si>
  <si>
    <t>- dodání dlažebního materiálu v požadované kvalitě.</t>
  </si>
  <si>
    <t>01</t>
  </si>
  <si>
    <t>702211</t>
  </si>
  <si>
    <t>ULOŽENÍ CHRÁNIČKY DN 100 MM DO HLOUBKY 800MM VČETNĚ OBSYPU TŘÍDĚNÝM KAMENIVEM</t>
  </si>
  <si>
    <t>zahrnuje: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položka obsahuje: 
- zřízení plně funkční kompletní soustavy, podle příslušného technologického předpisu 
- zřízení i jednotlivých částí po etapách, včetně pracovních spar a spojů, pracovního zaslepení konců a pod. 
- úprava prostupů, průchodů  šachtami a komorami, okolí podpěr a vyústění, zaústění, napojení, vyvedení a upevnění odpad. výustí 
- úprava, očištění a ošetření prostoru kolem potrubí 
- položky platí pro práce prováděné v prostoru zapaženém i nezapaženém 
- položky zahrnují i práce spojené s nutnými obtoky, převáděním a čerpáním vody</t>
  </si>
  <si>
    <t>72124</t>
  </si>
  <si>
    <t>VÝMĚNA LAPAČE STŘEŠNÍCH SPLAVENIN</t>
  </si>
  <si>
    <t>- dodání veškerého instalačního a  pomocného  materiálu  (trouby,  trubky,  armatury,  tvarové  kusy,  spojovací a těsnící materiál a pod.), podpěrných, závěsných, upevňovacích prvků, včetně potřebných úprav 
- zednické výpomoci, jako je vysekávání kapes a rýh, jejich vyplnění a začištění 
- úprava podkladu a osazení podpěr, osazení a očištění podkladu a podpěr 
- zřízení plně funkční instalace, kompletní soustavy, podle příslušného technologického předpisu 
- úprava a příprava prostupů, okolí podpěr, zaústění a napojení a upevnění odpadních výustek 
- úprava, očištění a ošetření prostoru kolem instalace 
- rozebrání povrchu přilehlé komunikace, zpětná úprava povrchu do původního stavu 
- veškerou manipulaci s vybouranou sutí a hmotami včetně uložení na skládku a poplatku za skládku</t>
  </si>
  <si>
    <t>LAPAČE STŘEŠNÍCH SPLAVENIN Z PLASTU</t>
  </si>
  <si>
    <t>- dodání požadovaného materiálu</t>
  </si>
  <si>
    <t>LAPAČE STŘEŠNÍCH SPLAVENIN Z LITINY</t>
  </si>
  <si>
    <t>87433</t>
  </si>
  <si>
    <t>POTRUBÍ Z TRUB PLASTOVÝCH ODPADNÍCH DN DO 150MM DO PÍSKOVÉHO LOŽE TL. 100MM, ULOŽENÍ DO HL. 800MM</t>
  </si>
  <si>
    <t>položka zahrnuje: 
- dodání veškerého trubního a pomocného materiálu  (trouby,  trubky,  tvarovky,  spojovací a těsnící  materiál a pod.), podpěrných, závěsných a upevňovacích prvků, včetně potřebných úprav 
- úprava a příprava podkladu a podpěr, očištění a ošetření podkladu a podpěr 
- zřízení plně funkčního potrubí, kompletní soustavy, podle příslušného technologického předpisu 
- zřízení potrubí i jednotlivých částí po etapách, včetně pracovních spar a spojů, pracovního zaslepení konců a pod. 
- úprava prostupů, průchodů  šachtami a komorami, okolí podpěr a vyústění, zaústění, napojení, vyvedení a upevnění odpad. výustí 
- ochrana potrubí nátěrem (vč. úpravy povrchu), případně izolací, nejsou-li tyto práce předmětem jiné položky 
- úprava, očištění a ošetření prostoru kolem potrubí 
- položky platí pro práce prováděné v prostoru zapaženém i nezapaženém a i v kolektorech, chráničkách 
- položky zahrnují i práce spojené s nutnými obtoky, převáděním a čerpáním vody</t>
  </si>
  <si>
    <t>87434</t>
  </si>
  <si>
    <t>POTRUBÍ Z TRUB PLASTOVÝCH ODPADNÍCH DN DO 200MM DO PÍSKOVÉHO LOŽE TL. 100MM, ULOŽENÍ DO HL. 800MM</t>
  </si>
  <si>
    <t>891915</t>
  </si>
  <si>
    <t>VÝMĚNA POKLOPU ŠOUPÁTKA</t>
  </si>
  <si>
    <t>- Položka zahrnuje kompletní demontáž a montáž dle technologického předpisu, dodávku poklopu, veškerou mimostaveništní a vnitrostaveništní dopravu, uložení vybouraných hmot na skládku a poplatek za skládku.</t>
  </si>
  <si>
    <t>89413</t>
  </si>
  <si>
    <t>ŠACHTY KANALIZAČNÍ Z BETON DÍLCŮ PRŮMĚR 1,0M - 2x SKRUŽ V.500MM, 1x PŘECHOD.SKRUŽ 1000/600MM, 1X VYROVNÁVACÍ PRSTENEC V. 50MM, LITINOVÉ VÍKO S PANTEM DN 600MM ZATÍŽ D400</t>
  </si>
  <si>
    <t>položka zahrnuje: 
- poklopy s rámem, mříže s rámem, stupadla, žebříky, stropy z bet. dílců a pod. 
- předepsané betonové skruže, prefabrikované nebo monolitické betonové dno 
- dodání  dílce  požadovaného  tvaru  a  vlastností,  jeho  skladování,  doprava  a  osazení  do  definitivní polohy, včetně komplexní technologie výroby a montáže dílců, ošetření a ochrana dílců, 
- u dílců železobetonových a předpjatých veškerá výztuž, případně i tuhé kovové prvky a závěsná oka, 
- úpravy a zařízení pro uložení a transport dílce, 
- veškeré požadované úpravy dílců, včetně doplňkových konstrukcí a vybavení, 
- sestavení dílce na stavbě včetně montážních zařízení, plošin a prahů a pod., 
- výplň, těsnění a tmelení spár a spojů, 
- očištění a ošetření úložných ploch, 
- zednické výpomoce pro montáž dílců, 
- označení dílce výrobním štítkem nebo jiným způsobem, 
- úpravy dílce pro dodržení požadované přesnosti jeho osazení, včetně případných měření, 
- veškerá zařízení pro zajištění stability v každém okamžiku 
- předepsané podkladní konstrukce</t>
  </si>
  <si>
    <t>89712</t>
  </si>
  <si>
    <t>VPUSŤ KANALIZAČNÍ ULIČNÍ KOMPLETNÍ Z BETONOVÝCH DÍLCŮ - MONTÁŽ VČ. OBETONOVÁNÍ, OBSYPU</t>
  </si>
  <si>
    <t>položka zahrnuje: 
- osazení předepsaných dílů včetně mříže 
- výplň, těsnění  a tmelení spar a spojů, 
- opatření  povrchů  betonu  izolací  proti zemní vlhkosti v částech, kde přijdou do styku se zeminou nebo kamenivem, 
- předepsané podkladní konstrukce 
položka zahrnuje: 
betonové dílce</t>
  </si>
  <si>
    <t>02</t>
  </si>
  <si>
    <t>SKRUŽ PRO KANALIZAČNÍ VPUST BETONOVÁ 450x570x50MM</t>
  </si>
  <si>
    <t>položka zahrnuje: 
- dodávku předepsaných dílů</t>
  </si>
  <si>
    <t>03</t>
  </si>
  <si>
    <t>SKRUŽ PRO KANALIZAČNÍ VPUST BETONOVÁ 450x195x50MM</t>
  </si>
  <si>
    <t>04</t>
  </si>
  <si>
    <t>SKRUŽ PRO KANALIZAČNÍ VPUST BETONOVÁ 450x295x50MM</t>
  </si>
  <si>
    <t>05</t>
  </si>
  <si>
    <t>SKRUŽ PRO KANALIZAČNÍ VPUST PŘECHODOVÁ BETONOVÁ 450-270x295x50MM</t>
  </si>
  <si>
    <t>položka zahrnuje: 
- dodávku předepsaných</t>
  </si>
  <si>
    <t>06</t>
  </si>
  <si>
    <t>SKRUŽ PRO KANALIZAČNÍ VPUST S VÝTOKOVÝM OTVOREM PVC BETONOVÁ 450x350x50MM</t>
  </si>
  <si>
    <t>položka zahrnuje: 
- dodávku apředepsaných dílů</t>
  </si>
  <si>
    <t>07</t>
  </si>
  <si>
    <t>DNO PRO VPUSŤ KANALIZAČNÍ S KALOVOU PROHLUBNÍ BETONOVÉ 450x300x50MM</t>
  </si>
  <si>
    <t>08</t>
  </si>
  <si>
    <t>DNO PRO VPUSŤ KANALIZAČNÍ S VÝTOKOVÝM OTVOREM BETONOVÉ 450x330x50MM</t>
  </si>
  <si>
    <t>09</t>
  </si>
  <si>
    <t>PRSTENEC PRO VPUSŤ KANALIZAČNÍ VYROVNÁVACÍ BETONOVÝ 390x60x130MM</t>
  </si>
  <si>
    <t>MŘÍŽ VTOKOVÁ LITINOVÁ PRO VPUSŤ KANALIZAČNÍ VČETNĚ RÁMU 500x500MM, D400</t>
  </si>
  <si>
    <t>položka zahrnuje: 
- dodávku a osazení předepsaných dílů včetně mříže 
- výplň, těsnění  a tmelení spar a spojů, 
- opatření  povrchů  betonu  izolací  proti zemní vlhkosti v částech, kde přijdou do styku se zeminou nebo kamenivem, 
- předepsané podkladní konstrukce</t>
  </si>
  <si>
    <t>KALOVÝ KOŠ NÍZKÝ PRO KANALIZAČNÍ VPUST ŽÁROVĚ PZ PLECH PRO RÁM 500/500MM</t>
  </si>
  <si>
    <t>KALOVÝ KOŠ VYSOKÝ PRO KANALIZAČNÍ VPUST ŽÁROVĚ PZ PLECH PRO RÁM 500/500MM</t>
  </si>
  <si>
    <t>89742</t>
  </si>
  <si>
    <t>VPUSŤ CHODNÍKOVÁ Z BETON DÍLCŮ</t>
  </si>
  <si>
    <t>položka zahrnuje: 
dodávku a osazení předepsaného dílce včetně mříže 
předepsané podkladní konstrukce</t>
  </si>
  <si>
    <t>149</t>
  </si>
  <si>
    <t>897624</t>
  </si>
  <si>
    <t>VPUSŤ ŠTĚRBINOVÝCH ŽLABŮ Z BETON DÍLCŮ SV. ŠÍŘKY DO 250MM</t>
  </si>
  <si>
    <t>položka zahrnuje dodávku a osazení předepsaného dílce včetně mříže 
nezahrnuje předepsané podkladní konstrukce</t>
  </si>
  <si>
    <t>150</t>
  </si>
  <si>
    <t>897625</t>
  </si>
  <si>
    <t>VPUSŤ ŠTĚRBINOVÝCH ŽLABŮ Z BETON DÍLCŮ SV. ŠÍŘKY DO 300MM</t>
  </si>
  <si>
    <t>151</t>
  </si>
  <si>
    <t>897724</t>
  </si>
  <si>
    <t>ČISTÍCÍ KUSY ŠTĚRBIN ŽLABŮ Z BETON DÍLCŮ SV. ŠÍŘKY DO 250MM</t>
  </si>
  <si>
    <t>položka zahrnuje dodávku a osazení předepsaného dílce 
nezahrnuje předepsané podkladní konstrukce</t>
  </si>
  <si>
    <t>152</t>
  </si>
  <si>
    <t>897725</t>
  </si>
  <si>
    <t>ČISTÍCÍ KUSY ŠTĚRBIN ŽLABŮ Z BETON DÍLCŮ SV. ŠÍŘKY DO 300MM</t>
  </si>
  <si>
    <t>153</t>
  </si>
  <si>
    <t>899122</t>
  </si>
  <si>
    <t>VÝMĚNA MŘÍŽE LITINOVÉ</t>
  </si>
  <si>
    <t>Položka zahrnuje kompletní demontáž, dodávku a osazení předepsané mříže včetně rámu, veškerou mimostaveništní a vnitrostaveništní dopravu, uložení vybouraných hmot na skládku a poplatek za skládku.</t>
  </si>
  <si>
    <t>154</t>
  </si>
  <si>
    <t>89914</t>
  </si>
  <si>
    <t>MONTÁŽ ŠACHTOVÉ BETONOVÉ SKRUŽE SAMOSTATNÉ</t>
  </si>
  <si>
    <t>- Položka zahrnuje veškerý materiál, výrobky a polotovary, včetně mimostaveništní a vnitrostaveništní dopravy (rovněž přesuny), včetně naložení a složení,případně s uložením. 
- Položka neobsahuje dodání materiálu</t>
  </si>
  <si>
    <t>155</t>
  </si>
  <si>
    <t>ŠACHTOVÉ BETONOVÉ SKRUŽE SAMOSTATNÉ - DN 1000MM, VÝŠKY 250MM</t>
  </si>
  <si>
    <t>- Položka zahrnuje dodání materiálu</t>
  </si>
  <si>
    <t>156</t>
  </si>
  <si>
    <t>ŠACHTOVÉ BETONOVÉ SKRUŽE SAMOSTATNÉ - DN 1000MM, VÝŠKY 500MM</t>
  </si>
  <si>
    <t>157</t>
  </si>
  <si>
    <t>89921</t>
  </si>
  <si>
    <t>KOMPLETNÍ VÝMĚNA POKLOPU KANALIZAČNÍ ŠACHTY DN 600MM</t>
  </si>
  <si>
    <t>položka zahrnuje všechny nutné práce a materiály pro provedení výměny poklopu: 
- výřez v asfaltovém souvrství a vybourání asfaltových vrstev vč. odvozu na skládku a poplatku za skládku 
- vybourání stávajícího poklopu a rámu vč. odvozu na skládku a poplatku za skládku 
- úprava pro osazení nového rámu, dodání nového poklopu a jeho usazení 
- podkládka nových asfaltových vrstev 
- zálivka/zatření spár</t>
  </si>
  <si>
    <t>158</t>
  </si>
  <si>
    <t>89922</t>
  </si>
  <si>
    <t>VÝŠKOVÁ ÚPRAVA POKLOPŮ ARMATURNÍCH ŠACHET, KANALIZAČNÍCH POKLOPŮ</t>
  </si>
  <si>
    <t>- položka výškové úpravy zahrnuje všechny nutné práce a materiály pro zvýšení nebo snížení zařízení (včetně nutné úpravy stávajícího povrchu vozovky nebo chodníku).</t>
  </si>
  <si>
    <t>159</t>
  </si>
  <si>
    <t>BETONOVÝ VYROVNÁVACÍ PRSTENEC 40MM (DN 625MM)</t>
  </si>
  <si>
    <t>- položka zahrnuje všechny nutné práce a materiály související s dodáním požadovaných prvků na místo stavby (manipulace, doprava).</t>
  </si>
  <si>
    <t>160</t>
  </si>
  <si>
    <t>BETONOVÝ VYROVNÁVACÍ PRSTENEC 60MM (DN 625MM)</t>
  </si>
  <si>
    <t>161</t>
  </si>
  <si>
    <t>BETONOVÝ VYROVNÁVACÍ PRSTENEC 80MM (DN 625MM)</t>
  </si>
  <si>
    <t>162</t>
  </si>
  <si>
    <t>89923</t>
  </si>
  <si>
    <t>VÝŠKOVÁ ÚPRAVA KRYCÍCH HRNCŮ - POKLOPŮ ŠOUPAT, CHODNÍKOVÝCH UZÁVĚRŮ A HYDRANTŮ</t>
  </si>
  <si>
    <t>9181D</t>
  </si>
  <si>
    <t>ČELA PROPUSTU Z TRUB DN DO 600MM Z BETONU</t>
  </si>
  <si>
    <t>Položka zahrnuje kompletní čelo (základ, dřík, římsu) 
- dodání  čerstvého  betonu  (betonové  směsi)  požadované  kvality,  jeho  uložení  do požadovaného tvaru při jakékoliv hustotě výztuže, konzistenci čerstvého betonu a způsobu hutnění, ošetření a ochranu betonu, 
- dodání a osazení výztuže, 
- případně dokumentací předepsaný kamenný obklad, 
- zhotovení nepropustného, mrazuvzdorného betonu a betonu požadované trvanlivosti a vlastností, 
- užití potřebných přísad a technologií výroby betonu, 
- zřízení pracovních a dilatačních spar, včetně potřebných úprav, výplně, vložek, opracování, očištění a ošetření, 
- bednění  požadovaných  konstr. (i ztracené) s úpravou  dle požadované  kvality povrchu betonu, včetně odbedňovacích a odskružovacích prostředků, 
- podpěrné  konstr. (skruže) a lešení všech druhů pro bednění, uložení čerstvého betonu, výztuže a doplňkových konstr., vč. požadovaných otvorů, ochranných a bezpečnostních opatření a základů těchto konstrukcí a lešení, 
- vytvoření kotevních čel, kapes, nálitků, a sedel, 
- zřízení  všech  požadovaných  otvorů, kapes, výklenků, prostupů, dutin, drážek a pod., vč. ztížení práce a úprav  kolem nich, 
- úpravy pro osazení výztuže, doplňkových konstrukcí a vybavení, 
- úpravy povrchu pro položení požadované izolace, povlaků a nátěrů, případně vyspravení, 
- ztížení práce u kabelových a injektážních trubek a ostatních zařízení osazovaných do betonu, 
- konstrukce betonových kloubů, upevnění kotevních prvků a doplňkových konstrukcí, 
- nátěry zabraňující soudržnost betonu a bednění, 
- výplň, těsnění  a tmelení spar a spojů, 
- opatření  povrchů  betonu  izolací  proti zemní vlhkosti v částech, kde přijdou do styku se zeminou nebo kamenivem, 
- případné zřízení spojovací vrstvy u základů, 
- úpravy pro osazení zařízení ochrany konstrukce proti vlivu bludných proudů. 
Nezahrnuje zábradlí.</t>
  </si>
  <si>
    <t>212</t>
  </si>
  <si>
    <t>9181F</t>
  </si>
  <si>
    <t>ČELA PROPUSTU Z TRUB DN DO 1000MM Z BETONU</t>
  </si>
  <si>
    <t>213</t>
  </si>
  <si>
    <t>918345</t>
  </si>
  <si>
    <t>PROPUSTY Z TRUB DN 300MM</t>
  </si>
  <si>
    <t>Položka zahrnuje: 
- dodání a položení potrubí z trub z dokumentací předepsaného materiálu a předepsaného průměru 
- případné úpravy trub (zkrácení, šikmé seříznutí) 
- podkladní vrstvy a obetonování.</t>
  </si>
  <si>
    <t>214</t>
  </si>
  <si>
    <t>918346</t>
  </si>
  <si>
    <t>PROPUSTY Z TRUB DN 400MM</t>
  </si>
  <si>
    <t>215</t>
  </si>
  <si>
    <t>918358</t>
  </si>
  <si>
    <t>PROPUSTY Z TRUB DN 600MM</t>
  </si>
  <si>
    <t>216</t>
  </si>
  <si>
    <t>91836</t>
  </si>
  <si>
    <t>PROPUSTY Z TRUB DN 800MM</t>
  </si>
  <si>
    <t>217</t>
  </si>
  <si>
    <t>9185D2</t>
  </si>
  <si>
    <t>ČELA KAMENNÁ PROPUSTU Z TRUB DN DO 600MM</t>
  </si>
  <si>
    <t>Položka zahrnuje: 
zdivo z lomového kamen na MC ve tvaru, předepsaným zadávací dokumentací 
vyspárování zdiva MC 
římsu ze železobetonu včetně výztuže, pokud je předepsaná zadávací dokumentací 
Nezahrnuje zábradlí</t>
  </si>
  <si>
    <t>218</t>
  </si>
  <si>
    <t>9185F2</t>
  </si>
  <si>
    <t>ČELA KAMENNÁ PROPUSTU Z TRUB DN DO 1000MM</t>
  </si>
  <si>
    <t>219</t>
  </si>
  <si>
    <t>919111</t>
  </si>
  <si>
    <t>ŘEZÁNÍ ASFALTOVÉHO KRYTU VOZOVEK TL DO 50MM</t>
  </si>
  <si>
    <t>položka zahrnuje řezání vozovkové vrstvy v předepsané tloušťce, včetně spotřeby vody</t>
  </si>
  <si>
    <t>220</t>
  </si>
  <si>
    <t>919112</t>
  </si>
  <si>
    <t>ŘEZÁNÍ ASFALTOVÉHO KRYTU VOZOVEK TL DO 100MM</t>
  </si>
  <si>
    <t>221</t>
  </si>
  <si>
    <t>919113</t>
  </si>
  <si>
    <t>ŘEZÁNÍ ASFALTOVÉHO KRYTU VOZOVEK TL DO 150MM</t>
  </si>
  <si>
    <t>222</t>
  </si>
  <si>
    <t>919123</t>
  </si>
  <si>
    <t>ŘEZÁNÍ BETONOVÉHO KRYTU VOZOVEK TL DO 150MM</t>
  </si>
  <si>
    <t>223</t>
  </si>
  <si>
    <t>919R01</t>
  </si>
  <si>
    <t>OSTATNÍ NEUVEDENÉ PRÁCE PROVÁDĚNÉ V HZS</t>
  </si>
  <si>
    <t>224</t>
  </si>
  <si>
    <t>919R02</t>
  </si>
  <si>
    <t>PROJEKTOVÉ PRÁCE, TECHNICKÁ POMOC, ZAJIŠTĚNÍ INŽENÝRINGU</t>
  </si>
  <si>
    <t>225</t>
  </si>
  <si>
    <t>919R03</t>
  </si>
  <si>
    <t>STROJHODINA</t>
  </si>
  <si>
    <t>226</t>
  </si>
  <si>
    <t>931316</t>
  </si>
  <si>
    <t>TĚSNĚNÍ DILATAČNÍCH SPAR ASFALTOVOU ZÁLIVKOU</t>
  </si>
  <si>
    <t>položka zahrnuje dodávku a osazení předepsaného materiálu, očištění ploch spáry před úpravou, očištění okolí spáry po úpravě 
nezahrnuje těsnící profil</t>
  </si>
  <si>
    <t>227</t>
  </si>
  <si>
    <t>935111</t>
  </si>
  <si>
    <t>ŠTĚRBINOVÉ ŽLABY Z BETONOVÝCH DÍLCŮ ŠÍŘ DO 200MM VČETNĚ LOŽE A OBETONOVÁNÍ</t>
  </si>
  <si>
    <t>položka zahrnuje: 
- veškerý materiál, výrobky a polotovary, včetně mimostaveništní a vnitrostaveništní dopravy (rovněž přesuny), včetně naložení a složení,případně s uložením. 
- veškeré práce nutné pro zřízení těchto konstrukcí, včetně zemních prací, lože, ukončení, patek, spárování, úpravy vtoku a výtoku, čerpání vody.</t>
  </si>
  <si>
    <t>228</t>
  </si>
  <si>
    <t>93513</t>
  </si>
  <si>
    <t>ŠTĚRBINOVÉ ŽLABY Z BETONOVÝCH DÍLCŮ ŠÍŘ DO 300MM VČETNĚ LOŽE A OBETONOVÁNÍ</t>
  </si>
  <si>
    <t>229</t>
  </si>
  <si>
    <t>935211</t>
  </si>
  <si>
    <t>PŘÍKOPOVÉ ŽLABY Z BETON TVÁRNIC ŠÍŘ DO 600MM DO ŠTĚRKOPÍSKU TL 100MM</t>
  </si>
  <si>
    <t>položka zahrnuje: 
- dodávku a uložení příkopových tvárnic předepsaného rozměru a kvality 
- dodání a rozprostření lože z předepsaného materiálu v předepsané kvalitěa v předepsané tloušťce 
- veškerou manipulaci s materiálem, vnitrostaveništní i mimostaveništní dopravu 
- ukončení, patky, spárování 
- měří se v metrech běžných délky osy žlabu</t>
  </si>
  <si>
    <t>230</t>
  </si>
  <si>
    <t>935212</t>
  </si>
  <si>
    <t>PŘÍKOPOVÉ ŽLABY Z BETON TVÁRNIC ŠÍŘ DO 600MM DO BETONU TL 100MM</t>
  </si>
  <si>
    <t>231</t>
  </si>
  <si>
    <t>9352A2</t>
  </si>
  <si>
    <t>PŘÍKOPOVÉ ŽLABY Z BETON TVÁRNIC ŠÍŘ DO 250MM DO BETONU TL 200MM</t>
  </si>
  <si>
    <t>232</t>
  </si>
  <si>
    <t>93542</t>
  </si>
  <si>
    <t>ŽLABY Z DÍLCŮ Z POLYMERBETONU SVĚTLÉ ŠÍŘKY DO 150MM VČETNĚ MŘÍŽÍ</t>
  </si>
  <si>
    <t>položka zahrnuje: 
- dodávku a uložení dílců žlabu z předepsaného materiálu předepsaných rozměrů včetně mříže 
- spárování, úpravy vtoku a výtoku 
- nutné zemní práce, předepsané lože, obetonování</t>
  </si>
  <si>
    <t>233</t>
  </si>
  <si>
    <t>ŽLABY Z DÍLCŮ Z POLYMERBETONU SVĚTLÉ ŠÍŘKY DO 150MM - ČELNÍ STĚNA</t>
  </si>
  <si>
    <t>položka zahrnuje: 
- dodávku a uložení dílců žlabu z předepsaného materiálu předepsaných rozměrů 
- spárování, úpravy vtoku a výtoku 
- nutné zemní práce, předepsané lože, obetonování</t>
  </si>
  <si>
    <t>234</t>
  </si>
  <si>
    <t>ŽLABY Z DÍLCŮ Z POLYMERBETONU SVĚTLÉ ŠÍŘKY DO 150MM - VPUSŤOVÝ DÍL KOMPLETNÍ</t>
  </si>
  <si>
    <t>235</t>
  </si>
  <si>
    <t>93543</t>
  </si>
  <si>
    <t>ŽLABY Z DÍLCŮ Z POLYMERBETONU SVĚTLÉ ŠÍŘKY DO 200MM VČETNĚ MŘÍŽÍ</t>
  </si>
  <si>
    <t>236</t>
  </si>
  <si>
    <t>ŽLABY Z DÍLCŮ Z POLYMERBETONU SVĚTLÉ ŠÍŘKY DO 200MM - ČELNÍ STĚNA</t>
  </si>
  <si>
    <t>237</t>
  </si>
  <si>
    <t>ŽLABY Z DÍLCŮ Z POLYMERBETONU SVĚTLÉ ŠÍŘKY DO 200MM - VPUSŤOVÝ DÍL KOMPLETNÍ</t>
  </si>
  <si>
    <t>238</t>
  </si>
  <si>
    <t>93545</t>
  </si>
  <si>
    <t>ŽLABY Z DÍLCŮ Z POLYMERBETONU SVĚTLÉ ŠÍŘKY DO 300MM VČETNĚ MŘÍŽÍ</t>
  </si>
  <si>
    <t>239</t>
  </si>
  <si>
    <t>ŽLABY Z DÍLCŮ Z POLYMERBETONU SVĚTLÉ ŠÍŘKY DO 300MM - ČELNÍ STĚNA</t>
  </si>
  <si>
    <t>položka zahrnuje: 
- dodávku a uložení dílců žlabu z předepsaného materiálu předepsaných rozměrů  
- spárování, úpravy vtoku a výtoku 
- nutné zemní práce, předepsané lože, obetonování</t>
  </si>
  <si>
    <t>240</t>
  </si>
  <si>
    <t>ŽLABY Z DÍLCŮ Z POLYMERBETONU SVĚTLÉ ŠÍŘKY DO 300MM - VPUSŤOVÝ DÍL KOMPLETNÍ</t>
  </si>
  <si>
    <t>241</t>
  </si>
  <si>
    <t>NAPOJENÍ NOVÉHO ŽLABU NA STÁVAJÍCÍ POTRUBÍ DO D 200MM V DÉLCE DO 1,0M VČETNĚ PVC TVAROVEK A OBETONOVÁNÍ</t>
  </si>
  <si>
    <t>položka zahrnuje: 
- dodávku a uložení potrubí z předepsaného materiálu předepsaných rozměrů 
- nutné zemní práce, předepsané lože, obetonování, čerpání vody</t>
  </si>
  <si>
    <t>242</t>
  </si>
  <si>
    <t>93553</t>
  </si>
  <si>
    <t>ŽLABY Z DÍLCŮ SVĚTLÉ ŠÍŘKY DO 200MM S LITINOVOU MŘÍŽÍ VČETNĚ LOŽE A OBETONOVÁNÍ</t>
  </si>
  <si>
    <t>položka zahrnuje: 
- dodávku a uložení dílců žlabu z předepsaného materiálu předepsaných rozměrů včetně mříže 
- spárování, úpravy vtoku a výtoku 
- nutné zemní práce, předepsané lože, obetonování, čerpání vody 
- měří se v metrech běžných délky osy žlabu, odečítají se čistící kusy a vpustě</t>
  </si>
  <si>
    <t>243</t>
  </si>
  <si>
    <t>ŽLABY Z DÍLCŮ SVĚTLÉ ŠÍŘKY DO 200MM - VÝMĚNA ROŠTU</t>
  </si>
  <si>
    <t>položka zahrnuje: 
- uložení mříží z předepsaného materiálu předepsaných rozměrů  
- nutné související práce</t>
  </si>
  <si>
    <t>244</t>
  </si>
  <si>
    <t>ŽLABY Z DÍLCŮ SVĚTLÉ ŠÍŘKY DO 200MM - LITINOVÝ ROŠT ŠÍŘKY 200MM</t>
  </si>
  <si>
    <t>položka zahrnuje: 
- dodávku mříží z předepsaného materiálu předepsaných rozměrů</t>
  </si>
  <si>
    <t>245</t>
  </si>
  <si>
    <t>93555</t>
  </si>
  <si>
    <t>ŽLABY Z DÍLCŮ SVĚTLÉ ŠÍŘKY DO 300MM S LITINOVOU MŘÍŽÍ VČETNĚ LOŽE A OBETONOVÁNÍ</t>
  </si>
  <si>
    <t>246</t>
  </si>
  <si>
    <t>ŽLABY Z DÍLCŮ SVĚTLÉ ŠÍŘKY DO 300MM - VÝMĚNA ROŠTU</t>
  </si>
  <si>
    <t>247</t>
  </si>
  <si>
    <t>ŽLABY Z DÍLCŮ SVĚTLÉ ŠÍŘKY DO 300MM - LITINOVÝ ROŠT ŠÍŘKY 300MM</t>
  </si>
  <si>
    <t>255</t>
  </si>
  <si>
    <t>93808</t>
  </si>
  <si>
    <t>OČIŠTĚNÍ VOZOVEK ZAMETENÍM STROJNĚ</t>
  </si>
  <si>
    <t>položka zahrnuje očištění předepsaným způsobem včetně odklizení vzniklého odpadu</t>
  </si>
  <si>
    <t>256</t>
  </si>
  <si>
    <t>OČIŠTĚNÍ VOZOVEK ZAMETENÍM RUČNĚ</t>
  </si>
  <si>
    <t>257</t>
  </si>
  <si>
    <t>93861</t>
  </si>
  <si>
    <t>OČIŠTĚNÍ DOPRAVNÍCH ZNAČEK OMYTÍM VODOU A SAPONÁTEM</t>
  </si>
  <si>
    <t>položka zahrnuje očištění předepsaným způsobem včetně dopravy a odklizení vzniklého odpadu</t>
  </si>
  <si>
    <t>258</t>
  </si>
  <si>
    <t>93863</t>
  </si>
  <si>
    <t>OČIŠTĚNÍ DOPRAVNÍCH ZNAČEK OD GRAFFITI CHEMICKY</t>
  </si>
  <si>
    <t>260</t>
  </si>
  <si>
    <t>966134</t>
  </si>
  <si>
    <t>BOURÁNÍ KONSTRUKCÍ Z KAMENE NA MC S ODVOZEM DO 5KM NA DEPONII</t>
  </si>
  <si>
    <t>položka zahrnuje: 
- rozbourání konstrukce bez ohledu na použitou technologii 
- veškeré pomocné konstrukce (lešení a pod.) 
- veškerou manipulaci s vybouranou sutí a hmotami včetně uložení na deponii (bez poplatku za skládku) 
- veškeré další práce plynoucí z technologického předpisu a z platných předpisů</t>
  </si>
  <si>
    <t>261</t>
  </si>
  <si>
    <t>BOURÁNÍ KONSTRUKCÍ Z KAMENE NA MC S ODVOZEM NA SKLÁDKU</t>
  </si>
  <si>
    <t>položka zahrnuje: 
- rozbourání konstrukce bez ohledu na použitou technologii 
- veškeré pomocné konstrukce (lešení a pod.) 
- veškerou manipulaci s vybouranou sutí a hmotami včetně uložení na skládku a poplatku za skládku 
- veškeré další práce plynoucí z technologického předpisu a z platných předpisů</t>
  </si>
  <si>
    <t>262</t>
  </si>
  <si>
    <t>966144</t>
  </si>
  <si>
    <t>BOURÁNÍ KONSTRUKCÍ Z CIHEL A TVÁRNIC S ODVOZEM DO 5KM NA DEPONII</t>
  </si>
  <si>
    <t>263</t>
  </si>
  <si>
    <t>BOURÁNÍ KONSTRUKCÍ Z CIHEL A TVÁRNIC S ODVOZEM NA SKLÁDKU</t>
  </si>
  <si>
    <t>264</t>
  </si>
  <si>
    <t>966154</t>
  </si>
  <si>
    <t>BOURÁNÍ KONSTRUKCÍ Z PROST BETONU S ODVOZEM DO 5KM NA DEPONII</t>
  </si>
  <si>
    <t>265</t>
  </si>
  <si>
    <t>BOURÁNÍ KONSTRUKCÍ Z PROST BETONU S ODVOZEM NA SKLÁDKU</t>
  </si>
  <si>
    <t>266</t>
  </si>
  <si>
    <t>966164</t>
  </si>
  <si>
    <t>BOURÁNÍ KONSTRUKCÍ ZE ŽELEZOBETONU S ODVOZEM DO 5KM NA DEPONII</t>
  </si>
  <si>
    <t>267</t>
  </si>
  <si>
    <t>BOURÁNÍ KONSTRUKCÍ ZE ŽELEZOBETONU S ODVOZEM NA SKLÁDKU</t>
  </si>
  <si>
    <t>268</t>
  </si>
  <si>
    <t>96618</t>
  </si>
  <si>
    <t>BOURÁNÍ KONSTRUKCÍ KOVOVÝCH - ODŘEZÁNÍM A VYBOURÁNÍM BETONOVÝCH PATEK - 1 SLOUPEK, 1 PATKA</t>
  </si>
  <si>
    <t>položka zahrnuje: 
- rozebrání konstrukce bez ohledu na použitou technologii 
- veškeré pomocné konstrukce (lešení a pod.) 
- veškerou manipulaci s vybouranou sutí a hmotami včetně uložení na skládku a poplatku za skládku 
- veškeré další práce plynoucí z technologického předpisu a z platných předpisů</t>
  </si>
  <si>
    <t>269</t>
  </si>
  <si>
    <t>96653</t>
  </si>
  <si>
    <t>ODSTRANĚNÍ ŽLABŮ Z DÍLCŮ (VČET ŠTĚRBINOVÝCH) ŠÍŘKY DO 200MM</t>
  </si>
  <si>
    <t>- zahrnuje vybourání žlabů včetně podkladních vrstev a eventuelních mříží 
- zahrnuje veškerou manipulaci s vybouranou sutí a hmotami včetně uložení na skládku a poplatku za skládku.</t>
  </si>
  <si>
    <t>270</t>
  </si>
  <si>
    <t>96654</t>
  </si>
  <si>
    <t>ODSTRANĚNÍ ŽLABŮ Z DÍLCŮ (VČET ŠTĚRBINOVÝCH) ŠÍŘKY PŘES 200MM</t>
  </si>
  <si>
    <t>271</t>
  </si>
  <si>
    <t>96687</t>
  </si>
  <si>
    <t>VYBOURÁNÍ ULIČNÍCH VPUSTÍ KOMPLETNÍCH HL. DO 1,0M</t>
  </si>
  <si>
    <t>položka zahrnuje: 
- kompletní bourací práce včetně nezbytného rozsahu zemních prací, 
- veškerou manipulaci s vybouranou sutí a hmotami včetně uložení na skládku a poplatku za skládku. 
- veškeré další práce plynoucí z technologického předpisu a z platných předpisů,</t>
  </si>
  <si>
    <t>272</t>
  </si>
  <si>
    <t>VYBOURÁNÍ ULIČNÍCH VPUSTÍ KOMPLETNÍCH HL. PŘES 1,0M</t>
  </si>
  <si>
    <t>273</t>
  </si>
  <si>
    <t>969234</t>
  </si>
  <si>
    <t>VYBOURÁNÍ POTRUBÍ DN DO 200MM KANALIZAČ</t>
  </si>
  <si>
    <t>- položka zahrnuje veškerou manipulaci s vybouranou sutí a hmotami včetně uložení na skládku a poplatku za skládku. 
- položka zahrnuje veškeré další práce plynoucí z technologického předpisu a z platných předpisů</t>
  </si>
  <si>
    <t>Opravy potrubí a ostatních zařízení pro odtok srážkových vod</t>
  </si>
  <si>
    <t>OSTATNÍ PRÁCE</t>
  </si>
  <si>
    <t>Údržbové práce dešťové kanalizace ve správní oblasti Česká Lípa</t>
  </si>
  <si>
    <t>MONTÁŽE ŽLABŮ, ODVODŇOVAČŮ A DALŠÍCH SOUČÁSTÍ</t>
  </si>
  <si>
    <t>ÚKLIDOVÉ PRÁCE, ČIŠTĚNÍ</t>
  </si>
  <si>
    <t>BOURACÍ PRÁCE</t>
  </si>
  <si>
    <t>PŘIDRUŽENÁ STAVEBNÍ VÝROBA</t>
  </si>
  <si>
    <t>KOMUNIKACE</t>
  </si>
  <si>
    <t>ZÁKLADY</t>
  </si>
  <si>
    <t>ZEMNÍ PRÁCE</t>
  </si>
  <si>
    <t>VŠEOBECNÉ KONSTRUKCE A PRÁCE</t>
  </si>
  <si>
    <t>POTRUBÍ</t>
  </si>
  <si>
    <t>Jednotková cena v Kč bez DPH</t>
  </si>
  <si>
    <t>ČIŠTĚNÍ ULIČNÍCH VPUSTÍ</t>
  </si>
  <si>
    <t>KS</t>
  </si>
  <si>
    <t>ČIŠTĚNÍ ACO-DRAINŮ S ROZEBIRATELNOU MŘÍŽÍ</t>
  </si>
  <si>
    <t>položka zahrnuje: umístění dopravnního značení pro zajištění pracovního místa, odsttranění a očištění mřížek, odstranění (vytěžení) sedimentu, vypláchnutí aco-drainu,odzkoušení odtoku a napojení na řad,, sestavení mřížek aco-drainu,, upevnění mřížek, opláchnutí pracovního místa od nečistot, odstranění dočasného dopravního značení</t>
  </si>
  <si>
    <t>položka zahrnuje umístění dopravního značení pro zajištění pracovního místa, demontáž mříže uliční vpusti (UV), vytažení separačního koše s vyklopením na dopravní prostředek, vymytí šachty a odzkoušení funkčnosti  (odtoku) napojením na kanalizační řad, vložení separačního koše, nasazení (uzavření) mříže a opláchnutí pracovního místa od nečistot, odstranění dočasného dopravního značení</t>
  </si>
  <si>
    <t>ČIŠTĚNÍ KOMPAKTNÍCH BETONOVÝCH ŠTĚRBINOVÝCH ŽLABŮ</t>
  </si>
  <si>
    <t>položka zahrnuje: umístění dopravního značení pro zajištění pracovního místa, otevření instalační šachty, vyčištění žlabu tlakovou vodou se zajištěním proti rozstřiku vody do okolí žlabu, proplach napojení na stoku, uzavření šachty opláchnutí pracovního místaod nečistot, odsttranění dočasného dopravního značení</t>
  </si>
  <si>
    <t>SKLÁDKOVNÉ, LIKVIDACE VYTĚŽENÉHO KALU</t>
  </si>
  <si>
    <t>ZAJIŠTĚNÍ SACÍHO BAGRU PRO TĚŽENÍ KALŮ Z TRUB 1000 - 1800 MM</t>
  </si>
  <si>
    <t>položka zahrnuje: zajištění sacího bagru, přepravu sacího bagru na místo těžení a zpět, stavenišťní pohyb sacího bagru, HZS práce sacího bagru, úklid po těžení</t>
  </si>
  <si>
    <t xml:space="preserve">položka zahrnuje: platba skládkovného za likvidaci vytěženého kalu získaného z čištění  uličních vpustí, aco-drainů, kompaktních betonových žlabů a dále sedimetů z těžení dna Svárovského potoka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</si>
</sst>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5">
    <numFmt numFmtId="42" formatCode="_-* #,##0\ &quot;Kč&quot;_-;\-* #,##0\ &quot;Kč&quot;_-;_-* &quot;-&quot;\ &quot;Kč&quot;_-;_-@_-"/>
    <numFmt numFmtId="41" formatCode="_-* #,##0_-;\-* #,##0_-;_-* &quot;-&quot;_-;_-@_-"/>
    <numFmt numFmtId="44" formatCode="_-* #,##0.00\ &quot;Kč&quot;_-;\-* #,##0.00\ &quot;Kč&quot;_-;_-* &quot;-&quot;??\ &quot;Kč&quot;_-;_-@_-"/>
    <numFmt numFmtId="43" formatCode="_-* #,##0.00_-;\-* #,##0.00_-;_-* &quot;-&quot;??_-;_-@_-"/>
    <numFmt numFmtId="164" formatCode="#,##0.00\ &quot;Kč&quot;"/>
  </numFmts>
  <fonts count="10" x14ac:knownFonts="1">
    <font>
      <sz val="10"/>
      <name val="Arial"/>
    </font>
    <font>
      <b/>
      <sz val="16"/>
      <color rgb="FF000000"/>
      <name val="Arial"/>
    </font>
    <font>
      <b/>
      <sz val="10"/>
      <name val="Arial"/>
    </font>
    <font>
      <sz val="10"/>
      <color rgb="FFFFFFFF"/>
      <name val="Arial"/>
    </font>
    <font>
      <b/>
      <sz val="11"/>
      <name val="Arial"/>
    </font>
    <font>
      <i/>
      <sz val="10"/>
      <name val="Arial"/>
    </font>
    <font>
      <sz val="10"/>
      <name val="Arial"/>
    </font>
    <font>
      <sz val="8"/>
      <name val="Arial"/>
    </font>
    <font>
      <b/>
      <sz val="10"/>
      <name val="Arial"/>
      <family val="2"/>
      <charset val="238"/>
    </font>
    <font>
      <b/>
      <sz val="11"/>
      <name val="Arial"/>
      <family val="2"/>
      <charset val="238"/>
    </font>
  </fonts>
  <fills count="8">
    <fill>
      <patternFill patternType="none"/>
    </fill>
    <fill>
      <patternFill patternType="gray125"/>
    </fill>
    <fill>
      <patternFill patternType="solid">
        <fgColor rgb="FFD9D9D9"/>
        <bgColor indexed="64"/>
      </patternFill>
    </fill>
    <fill>
      <patternFill patternType="solid">
        <fgColor rgb="FFCB441A"/>
        <bgColor indexed="64"/>
      </patternFill>
    </fill>
    <fill>
      <patternFill patternType="solid">
        <fgColor theme="0" tint="-0.14999847407452621"/>
        <bgColor indexed="64"/>
      </patternFill>
    </fill>
    <fill>
      <patternFill patternType="solid">
        <fgColor theme="9" tint="-0.249977111117893"/>
        <bgColor indexed="64"/>
      </patternFill>
    </fill>
    <fill>
      <patternFill patternType="solid">
        <fgColor theme="0"/>
        <bgColor indexed="64"/>
      </patternFill>
    </fill>
    <fill>
      <patternFill patternType="solid">
        <fgColor rgb="FFFFFF00"/>
        <bgColor indexed="64"/>
      </patternFill>
    </fill>
  </fills>
  <borders count="14">
    <border>
      <left/>
      <right/>
      <top/>
      <bottom/>
      <diagonal/>
    </border>
    <border>
      <left style="thin">
        <color auto="1"/>
      </left>
      <right style="thin">
        <color auto="1"/>
      </right>
      <top style="thin">
        <color auto="1"/>
      </top>
      <bottom style="thin">
        <color auto="1"/>
      </bottom>
      <diagonal/>
    </border>
    <border>
      <left/>
      <right/>
      <top/>
      <bottom style="thin">
        <color auto="1"/>
      </bottom>
      <diagonal/>
    </border>
    <border>
      <left/>
      <right style="thin">
        <color auto="1"/>
      </right>
      <top/>
      <bottom/>
      <diagonal/>
    </border>
    <border>
      <left/>
      <right/>
      <top style="thin">
        <color auto="1"/>
      </top>
      <bottom/>
      <diagonal/>
    </border>
    <border>
      <left/>
      <right/>
      <top style="thin">
        <color auto="1"/>
      </top>
      <bottom style="thin">
        <color auto="1"/>
      </bottom>
      <diagonal/>
    </border>
    <border>
      <left style="thin">
        <color auto="1"/>
      </left>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right style="thin">
        <color auto="1"/>
      </right>
      <top/>
      <bottom style="thin">
        <color indexed="64"/>
      </bottom>
      <diagonal/>
    </border>
    <border>
      <left style="thin">
        <color auto="1"/>
      </left>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auto="1"/>
      </left>
      <right/>
      <top/>
      <bottom/>
      <diagonal/>
    </border>
  </borders>
  <cellStyleXfs count="8">
    <xf numFmtId="0" fontId="0" fillId="0" borderId="0"/>
    <xf numFmtId="9" fontId="6" fillId="0" borderId="0" applyFont="0" applyFill="0" applyBorder="0" applyAlignment="0" applyProtection="0"/>
    <xf numFmtId="44" fontId="6" fillId="0" borderId="0" applyFont="0" applyFill="0" applyBorder="0" applyAlignment="0" applyProtection="0"/>
    <xf numFmtId="42" fontId="6" fillId="0" borderId="0" applyFont="0" applyFill="0" applyBorder="0" applyAlignment="0" applyProtection="0"/>
    <xf numFmtId="43" fontId="6" fillId="0" borderId="0" applyFont="0" applyFill="0" applyBorder="0" applyAlignment="0" applyProtection="0"/>
    <xf numFmtId="41" fontId="6" fillId="0" borderId="0" applyFont="0" applyFill="0" applyBorder="0" applyAlignment="0" applyProtection="0"/>
    <xf numFmtId="0" fontId="6" fillId="0" borderId="0"/>
    <xf numFmtId="43" fontId="6" fillId="0" borderId="0" applyFont="0" applyFill="0" applyBorder="0" applyAlignment="0" applyProtection="0"/>
  </cellStyleXfs>
  <cellXfs count="73">
    <xf numFmtId="0" fontId="0" fillId="0" borderId="0" xfId="0"/>
    <xf numFmtId="0" fontId="3" fillId="3" borderId="1" xfId="6" applyFont="1" applyFill="1" applyBorder="1" applyAlignment="1">
      <alignment horizontal="center" vertical="center" wrapText="1"/>
    </xf>
    <xf numFmtId="0" fontId="0" fillId="2" borderId="2" xfId="6" applyFont="1" applyFill="1" applyBorder="1"/>
    <xf numFmtId="0" fontId="1" fillId="2" borderId="0" xfId="6" applyFont="1" applyFill="1" applyAlignment="1">
      <alignment horizontal="center" vertical="center"/>
    </xf>
    <xf numFmtId="0" fontId="0" fillId="2" borderId="0" xfId="6" applyFont="1" applyFill="1"/>
    <xf numFmtId="0" fontId="4" fillId="2" borderId="0" xfId="6" applyFont="1" applyFill="1"/>
    <xf numFmtId="0" fontId="4" fillId="2" borderId="2" xfId="6" applyFont="1" applyFill="1" applyBorder="1"/>
    <xf numFmtId="0" fontId="4" fillId="2" borderId="2" xfId="6" applyFont="1" applyFill="1" applyBorder="1" applyAlignment="1">
      <alignment horizontal="left"/>
    </xf>
    <xf numFmtId="0" fontId="0" fillId="2" borderId="5" xfId="6" applyFont="1" applyFill="1" applyBorder="1"/>
    <xf numFmtId="0" fontId="0" fillId="0" borderId="1" xfId="6" applyFont="1" applyBorder="1"/>
    <xf numFmtId="0" fontId="2" fillId="2" borderId="5" xfId="6" applyFont="1" applyFill="1" applyBorder="1" applyAlignment="1">
      <alignment horizontal="right"/>
    </xf>
    <xf numFmtId="0" fontId="0" fillId="0" borderId="1" xfId="6" applyFont="1" applyBorder="1" applyAlignment="1">
      <alignment horizontal="right"/>
    </xf>
    <xf numFmtId="0" fontId="0" fillId="0" borderId="1" xfId="6" applyFont="1" applyBorder="1" applyAlignment="1">
      <alignment wrapText="1"/>
    </xf>
    <xf numFmtId="0" fontId="0" fillId="0" borderId="1" xfId="6" applyFont="1" applyBorder="1" applyAlignment="1">
      <alignment horizontal="center"/>
    </xf>
    <xf numFmtId="0" fontId="0" fillId="0" borderId="4" xfId="6" applyFont="1" applyBorder="1" applyAlignment="1">
      <alignment vertical="top"/>
    </xf>
    <xf numFmtId="0" fontId="0" fillId="0" borderId="1" xfId="6" applyFont="1" applyBorder="1" applyAlignment="1">
      <alignment horizontal="left" vertical="center" wrapText="1"/>
    </xf>
    <xf numFmtId="0" fontId="0" fillId="0" borderId="0" xfId="6" applyFont="1" applyAlignment="1">
      <alignment vertical="top"/>
    </xf>
    <xf numFmtId="0" fontId="5" fillId="0" borderId="1" xfId="6" applyFont="1" applyBorder="1" applyAlignment="1">
      <alignment horizontal="left" vertical="center" wrapText="1"/>
    </xf>
    <xf numFmtId="0" fontId="2" fillId="2" borderId="2" xfId="6" applyFont="1" applyFill="1" applyBorder="1" applyAlignment="1">
      <alignment horizontal="right"/>
    </xf>
    <xf numFmtId="0" fontId="0" fillId="4" borderId="0" xfId="0" applyFill="1"/>
    <xf numFmtId="0" fontId="8" fillId="4" borderId="1" xfId="6" applyFont="1" applyFill="1" applyBorder="1" applyAlignment="1">
      <alignment horizontal="left" vertical="center" wrapText="1"/>
    </xf>
    <xf numFmtId="0" fontId="8" fillId="4" borderId="0" xfId="0" applyFont="1" applyFill="1"/>
    <xf numFmtId="164" fontId="0" fillId="0" borderId="0" xfId="0" applyNumberFormat="1"/>
    <xf numFmtId="0" fontId="0" fillId="6" borderId="0" xfId="0" applyFill="1"/>
    <xf numFmtId="0" fontId="9" fillId="2" borderId="0" xfId="6" applyFont="1" applyFill="1" applyAlignment="1">
      <alignment horizontal="left"/>
    </xf>
    <xf numFmtId="4" fontId="0" fillId="0" borderId="0" xfId="6" applyNumberFormat="1" applyFont="1" applyAlignment="1">
      <alignment horizontal="center"/>
    </xf>
    <xf numFmtId="0" fontId="0" fillId="0" borderId="0" xfId="6" applyFont="1" applyAlignment="1">
      <alignment horizontal="center"/>
    </xf>
    <xf numFmtId="43" fontId="0" fillId="0" borderId="0" xfId="7" applyFont="1"/>
    <xf numFmtId="0" fontId="8" fillId="2" borderId="5" xfId="6" applyFont="1" applyFill="1" applyBorder="1" applyAlignment="1">
      <alignment wrapText="1"/>
    </xf>
    <xf numFmtId="0" fontId="0" fillId="0" borderId="6" xfId="6" applyFont="1" applyBorder="1"/>
    <xf numFmtId="0" fontId="0" fillId="0" borderId="7" xfId="6" applyFont="1" applyBorder="1" applyAlignment="1">
      <alignment horizontal="left" vertical="center" wrapText="1"/>
    </xf>
    <xf numFmtId="0" fontId="0" fillId="0" borderId="8" xfId="6" applyFont="1" applyBorder="1" applyAlignment="1">
      <alignment horizontal="right"/>
    </xf>
    <xf numFmtId="0" fontId="0" fillId="0" borderId="8" xfId="6" applyFont="1" applyBorder="1"/>
    <xf numFmtId="0" fontId="0" fillId="0" borderId="8" xfId="6" applyFont="1" applyBorder="1" applyAlignment="1">
      <alignment wrapText="1"/>
    </xf>
    <xf numFmtId="0" fontId="0" fillId="0" borderId="8" xfId="6" applyFont="1" applyBorder="1" applyAlignment="1">
      <alignment horizontal="center"/>
    </xf>
    <xf numFmtId="0" fontId="0" fillId="4" borderId="0" xfId="6" applyFont="1" applyFill="1" applyAlignment="1">
      <alignment horizontal="center"/>
    </xf>
    <xf numFmtId="4" fontId="0" fillId="4" borderId="0" xfId="6" applyNumberFormat="1" applyFont="1" applyFill="1" applyAlignment="1">
      <alignment horizontal="center"/>
    </xf>
    <xf numFmtId="0" fontId="0" fillId="4" borderId="1" xfId="6" applyFont="1" applyFill="1" applyBorder="1" applyAlignment="1">
      <alignment horizontal="right"/>
    </xf>
    <xf numFmtId="0" fontId="0" fillId="4" borderId="1" xfId="6" applyFont="1" applyFill="1" applyBorder="1"/>
    <xf numFmtId="0" fontId="8" fillId="4" borderId="1" xfId="6" applyFont="1" applyFill="1" applyBorder="1" applyAlignment="1">
      <alignment wrapText="1"/>
    </xf>
    <xf numFmtId="0" fontId="8" fillId="5" borderId="1" xfId="6" applyFont="1" applyFill="1" applyBorder="1" applyAlignment="1">
      <alignment horizontal="center"/>
    </xf>
    <xf numFmtId="0" fontId="0" fillId="0" borderId="2" xfId="0" applyBorder="1"/>
    <xf numFmtId="0" fontId="0" fillId="0" borderId="9" xfId="0" applyBorder="1"/>
    <xf numFmtId="0" fontId="0" fillId="0" borderId="10" xfId="0" applyBorder="1"/>
    <xf numFmtId="4" fontId="0" fillId="7" borderId="1" xfId="6" applyNumberFormat="1" applyFont="1" applyFill="1" applyBorder="1" applyAlignment="1" applyProtection="1">
      <alignment horizontal="center"/>
      <protection locked="0"/>
    </xf>
    <xf numFmtId="4" fontId="0" fillId="7" borderId="8" xfId="6" applyNumberFormat="1" applyFont="1" applyFill="1" applyBorder="1" applyAlignment="1" applyProtection="1">
      <alignment horizontal="center"/>
      <protection locked="0"/>
    </xf>
    <xf numFmtId="0" fontId="0" fillId="0" borderId="1" xfId="6" applyFont="1" applyBorder="1" applyAlignment="1">
      <alignment horizontal="left" vertical="top" wrapText="1"/>
    </xf>
    <xf numFmtId="0" fontId="0" fillId="0" borderId="8" xfId="6" applyFont="1" applyBorder="1" applyAlignment="1">
      <alignment horizontal="left" vertical="top" wrapText="1"/>
    </xf>
    <xf numFmtId="0" fontId="0" fillId="0" borderId="1" xfId="0" applyBorder="1"/>
    <xf numFmtId="0" fontId="0" fillId="0" borderId="1" xfId="0" applyBorder="1" applyAlignment="1">
      <alignment horizontal="center"/>
    </xf>
    <xf numFmtId="0" fontId="0" fillId="0" borderId="1" xfId="0" applyBorder="1" applyAlignment="1">
      <alignment horizontal="left"/>
    </xf>
    <xf numFmtId="0" fontId="0" fillId="0" borderId="1" xfId="0" applyBorder="1" applyAlignment="1">
      <alignment horizontal="center" vertical="center"/>
    </xf>
    <xf numFmtId="0" fontId="0" fillId="0" borderId="8" xfId="0" applyBorder="1" applyAlignment="1">
      <alignment horizontal="center" vertical="center"/>
    </xf>
    <xf numFmtId="4" fontId="0" fillId="6" borderId="8" xfId="6" applyNumberFormat="1" applyFont="1" applyFill="1" applyBorder="1" applyAlignment="1" applyProtection="1">
      <alignment horizontal="center"/>
      <protection locked="0"/>
    </xf>
    <xf numFmtId="0" fontId="0" fillId="0" borderId="9" xfId="6" applyFont="1" applyBorder="1" applyAlignment="1">
      <alignment horizontal="left" vertical="top" wrapText="1"/>
    </xf>
    <xf numFmtId="0" fontId="0" fillId="0" borderId="7" xfId="0" applyBorder="1"/>
    <xf numFmtId="0" fontId="0" fillId="0" borderId="7" xfId="0" applyBorder="1" applyAlignment="1">
      <alignment horizontal="left"/>
    </xf>
    <xf numFmtId="0" fontId="0" fillId="0" borderId="11" xfId="0" applyBorder="1"/>
    <xf numFmtId="0" fontId="0" fillId="0" borderId="4" xfId="0" applyBorder="1"/>
    <xf numFmtId="0" fontId="0" fillId="0" borderId="12" xfId="0" applyBorder="1" applyAlignment="1">
      <alignment horizontal="left"/>
    </xf>
    <xf numFmtId="0" fontId="0" fillId="0" borderId="9" xfId="0" applyBorder="1" applyAlignment="1">
      <alignment horizontal="left"/>
    </xf>
    <xf numFmtId="0" fontId="0" fillId="0" borderId="12" xfId="0" applyBorder="1"/>
    <xf numFmtId="0" fontId="0" fillId="0" borderId="13" xfId="0" applyBorder="1"/>
    <xf numFmtId="0" fontId="0" fillId="0" borderId="3" xfId="0" applyBorder="1" applyAlignment="1">
      <alignment horizontal="left"/>
    </xf>
    <xf numFmtId="0" fontId="0" fillId="0" borderId="3" xfId="0" applyBorder="1"/>
    <xf numFmtId="0" fontId="0" fillId="0" borderId="5" xfId="6" applyFont="1" applyBorder="1" applyAlignment="1">
      <alignment wrapText="1"/>
    </xf>
    <xf numFmtId="0" fontId="0" fillId="0" borderId="0" xfId="6" applyFont="1" applyAlignment="1">
      <alignment horizontal="right"/>
    </xf>
    <xf numFmtId="0" fontId="0" fillId="0" borderId="3" xfId="6" applyFont="1" applyBorder="1"/>
    <xf numFmtId="0" fontId="3" fillId="3" borderId="1" xfId="6" applyFont="1" applyFill="1" applyBorder="1" applyAlignment="1">
      <alignment horizontal="center" vertical="center" wrapText="1"/>
    </xf>
    <xf numFmtId="14" fontId="4" fillId="2" borderId="0" xfId="6" applyNumberFormat="1" applyFont="1" applyFill="1" applyAlignment="1">
      <alignment horizontal="right"/>
    </xf>
    <xf numFmtId="0" fontId="0" fillId="2" borderId="0" xfId="6" applyFont="1" applyFill="1"/>
    <xf numFmtId="0" fontId="4" fillId="2" borderId="2" xfId="6" applyFont="1" applyFill="1" applyBorder="1" applyAlignment="1">
      <alignment horizontal="right"/>
    </xf>
    <xf numFmtId="0" fontId="0" fillId="2" borderId="2" xfId="6" applyFont="1" applyFill="1" applyBorder="1"/>
  </cellXfs>
  <cellStyles count="8">
    <cellStyle name="Comma" xfId="4" xr:uid="{00000000-0005-0000-0000-000004000000}"/>
    <cellStyle name="Comma [0]" xfId="5" xr:uid="{00000000-0005-0000-0000-000005000000}"/>
    <cellStyle name="Currency" xfId="2" xr:uid="{00000000-0005-0000-0000-000002000000}"/>
    <cellStyle name="Currency [0]" xfId="3" xr:uid="{00000000-0005-0000-0000-000003000000}"/>
    <cellStyle name="Čárka" xfId="7" builtinId="3"/>
    <cellStyle name="Normal" xfId="6" xr:uid="{00000000-0005-0000-0000-000000000000}"/>
    <cellStyle name="Normální" xfId="0" builtinId="0"/>
    <cellStyle name="Percent"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571500</xdr:colOff>
      <xdr:row>0</xdr:row>
      <xdr:rowOff>9525</xdr:rowOff>
    </xdr:from>
    <xdr:to>
      <xdr:col>2</xdr:col>
      <xdr:colOff>495300</xdr:colOff>
      <xdr:row>2</xdr:row>
      <xdr:rowOff>0</xdr:rowOff>
    </xdr:to>
    <xdr:pic>
      <xdr:nvPicPr>
        <xdr:cNvPr id="2" name="Picture 1">
          <a:extLst>
            <a:ext uri="{FF2B5EF4-FFF2-40B4-BE49-F238E27FC236}">
              <a16:creationId xmlns:a16="http://schemas.microsoft.com/office/drawing/2014/main" id="{00000000-0008-0000-0100-000002000000}"/>
            </a:ext>
          </a:extLst>
        </xdr:cNvPr>
        <xdr:cNvPicPr>
          <a:picLocks noChangeAspect="1"/>
        </xdr:cNvPicPr>
      </xdr:nvPicPr>
      <xdr:blipFill>
        <a:blip xmlns:r="http://schemas.openxmlformats.org/officeDocument/2006/relationships" r:embed="rId1"/>
        <a:stretch>
          <a:fillRect/>
        </a:stretch>
      </xdr:blipFill>
      <xdr:spPr>
        <a:xfrm>
          <a:off x="0" y="9525"/>
          <a:ext cx="1276350" cy="466725"/>
        </a:xfrm>
        <a:prstGeom prst="rect">
          <a:avLst/>
        </a:prstGeom>
        <a:noFill/>
        <a:ln w="9525" cmpd="sng">
          <a:noFill/>
        </a:ln>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 ??"/>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 ??"/>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O569"/>
  <sheetViews>
    <sheetView tabSelected="1" topLeftCell="B1" workbookViewId="0">
      <pane ySplit="7" topLeftCell="A8" activePane="bottomLeft" state="frozen"/>
      <selection pane="bottomLeft" activeCell="G8" sqref="G8"/>
    </sheetView>
  </sheetViews>
  <sheetFormatPr defaultColWidth="9.140625" defaultRowHeight="12.75" customHeight="1" x14ac:dyDescent="0.2"/>
  <cols>
    <col min="1" max="1" width="9.140625" hidden="1" customWidth="1"/>
    <col min="2" max="2" width="11.7109375" customWidth="1"/>
    <col min="3" max="3" width="14.7109375" customWidth="1"/>
    <col min="4" max="4" width="9.7109375" customWidth="1"/>
    <col min="5" max="5" width="70.7109375" customWidth="1"/>
    <col min="6" max="6" width="11.7109375" customWidth="1"/>
    <col min="7" max="7" width="16.7109375" customWidth="1"/>
    <col min="12" max="15" width="9.140625" hidden="1" customWidth="1"/>
  </cols>
  <sheetData>
    <row r="1" spans="1:15" ht="12.75" customHeight="1" x14ac:dyDescent="0.2">
      <c r="A1" t="s">
        <v>0</v>
      </c>
      <c r="B1" s="4"/>
      <c r="C1" s="4"/>
      <c r="D1" s="4"/>
      <c r="E1" s="4"/>
      <c r="F1" s="4"/>
      <c r="G1" s="4"/>
      <c r="M1" t="s">
        <v>9</v>
      </c>
    </row>
    <row r="2" spans="1:15" ht="24.95" customHeight="1" x14ac:dyDescent="0.2">
      <c r="B2" s="4"/>
      <c r="C2" s="4"/>
      <c r="D2" s="4"/>
      <c r="E2" s="3" t="s">
        <v>2</v>
      </c>
      <c r="F2" s="4"/>
      <c r="G2" s="2"/>
      <c r="L2" t="e">
        <f>0+L8+L29+L204+L217+L250+#REF!+#REF!+#REF!+#REF!+#REF!</f>
        <v>#REF!</v>
      </c>
      <c r="M2" t="s">
        <v>9</v>
      </c>
    </row>
    <row r="3" spans="1:15" ht="15" customHeight="1" x14ac:dyDescent="0.25">
      <c r="A3" t="s">
        <v>1</v>
      </c>
      <c r="B3" s="5" t="s">
        <v>3</v>
      </c>
      <c r="C3" s="69">
        <v>45383</v>
      </c>
      <c r="D3" s="70"/>
      <c r="E3" s="24" t="s">
        <v>413</v>
      </c>
      <c r="F3" s="4"/>
      <c r="G3" s="40" t="s">
        <v>11</v>
      </c>
      <c r="H3" s="23"/>
      <c r="L3" t="s">
        <v>6</v>
      </c>
      <c r="M3" t="s">
        <v>10</v>
      </c>
    </row>
    <row r="4" spans="1:15" ht="15" customHeight="1" x14ac:dyDescent="0.25">
      <c r="A4" t="s">
        <v>4</v>
      </c>
      <c r="B4" s="6" t="s">
        <v>5</v>
      </c>
      <c r="C4" s="71" t="s">
        <v>11</v>
      </c>
      <c r="D4" s="72"/>
      <c r="E4" s="7" t="s">
        <v>411</v>
      </c>
      <c r="F4" s="2"/>
      <c r="G4" s="8"/>
      <c r="L4" t="s">
        <v>7</v>
      </c>
      <c r="M4" t="s">
        <v>10</v>
      </c>
    </row>
    <row r="5" spans="1:15" ht="12.75" customHeight="1" x14ac:dyDescent="0.2">
      <c r="A5" s="68" t="s">
        <v>12</v>
      </c>
      <c r="B5" s="68" t="s">
        <v>14</v>
      </c>
      <c r="C5" s="68" t="s">
        <v>16</v>
      </c>
      <c r="D5" s="68" t="s">
        <v>17</v>
      </c>
      <c r="E5" s="68" t="s">
        <v>18</v>
      </c>
      <c r="F5" s="68" t="s">
        <v>20</v>
      </c>
      <c r="G5" s="1" t="s">
        <v>423</v>
      </c>
      <c r="L5" t="s">
        <v>8</v>
      </c>
      <c r="M5" t="s">
        <v>10</v>
      </c>
    </row>
    <row r="6" spans="1:15" ht="12.75" customHeight="1" x14ac:dyDescent="0.2">
      <c r="A6" s="68"/>
      <c r="B6" s="68"/>
      <c r="C6" s="68"/>
      <c r="D6" s="68"/>
      <c r="E6" s="68"/>
      <c r="F6" s="68"/>
      <c r="G6" s="1" t="s">
        <v>23</v>
      </c>
    </row>
    <row r="7" spans="1:15" ht="12.75" customHeight="1" x14ac:dyDescent="0.2">
      <c r="A7" s="1" t="s">
        <v>13</v>
      </c>
      <c r="B7" s="1" t="s">
        <v>15</v>
      </c>
      <c r="C7" s="1" t="s">
        <v>10</v>
      </c>
      <c r="D7" s="1" t="s">
        <v>9</v>
      </c>
      <c r="E7" s="1" t="s">
        <v>19</v>
      </c>
      <c r="F7" s="1" t="s">
        <v>21</v>
      </c>
      <c r="G7" s="1">
        <v>6</v>
      </c>
    </row>
    <row r="8" spans="1:15" ht="12.75" customHeight="1" x14ac:dyDescent="0.2">
      <c r="A8" s="8" t="s">
        <v>26</v>
      </c>
      <c r="B8" s="8"/>
      <c r="C8" s="10" t="s">
        <v>13</v>
      </c>
      <c r="D8" s="8"/>
      <c r="E8" s="28" t="s">
        <v>421</v>
      </c>
      <c r="F8" s="8"/>
      <c r="G8" s="8"/>
      <c r="L8" t="e">
        <f>0+O8</f>
        <v>#REF!</v>
      </c>
      <c r="N8" t="e">
        <f>0+#REF!+#REF!+#REF!+#REF!+#REF!</f>
        <v>#REF!</v>
      </c>
      <c r="O8" t="e">
        <f>0+L9+L13+L17+L21+L25</f>
        <v>#REF!</v>
      </c>
    </row>
    <row r="9" spans="1:15" x14ac:dyDescent="0.2">
      <c r="A9" s="9" t="s">
        <v>27</v>
      </c>
      <c r="B9" s="11" t="s">
        <v>15</v>
      </c>
      <c r="C9" s="11" t="s">
        <v>28</v>
      </c>
      <c r="D9" s="9" t="s">
        <v>29</v>
      </c>
      <c r="E9" s="12" t="s">
        <v>30</v>
      </c>
      <c r="F9" s="13" t="s">
        <v>31</v>
      </c>
      <c r="G9" s="44">
        <v>0</v>
      </c>
      <c r="L9" t="e">
        <f>(#REF!*21)/100</f>
        <v>#REF!</v>
      </c>
      <c r="M9" t="s">
        <v>10</v>
      </c>
    </row>
    <row r="10" spans="1:15" x14ac:dyDescent="0.2">
      <c r="A10" s="14" t="s">
        <v>32</v>
      </c>
      <c r="E10" s="15" t="s">
        <v>29</v>
      </c>
    </row>
    <row r="11" spans="1:15" x14ac:dyDescent="0.2">
      <c r="A11" s="16" t="s">
        <v>33</v>
      </c>
      <c r="E11" s="17" t="s">
        <v>29</v>
      </c>
    </row>
    <row r="12" spans="1:15" ht="28.5" customHeight="1" x14ac:dyDescent="0.2">
      <c r="A12" t="s">
        <v>34</v>
      </c>
      <c r="E12" s="15" t="s">
        <v>35</v>
      </c>
    </row>
    <row r="13" spans="1:15" x14ac:dyDescent="0.2">
      <c r="A13" s="9"/>
      <c r="B13" s="11" t="s">
        <v>19</v>
      </c>
      <c r="C13" s="11" t="s">
        <v>36</v>
      </c>
      <c r="D13" s="9" t="s">
        <v>10</v>
      </c>
      <c r="E13" s="12" t="s">
        <v>39</v>
      </c>
      <c r="F13" s="13" t="s">
        <v>40</v>
      </c>
      <c r="G13" s="44">
        <v>0</v>
      </c>
    </row>
    <row r="14" spans="1:15" x14ac:dyDescent="0.2">
      <c r="A14" s="14"/>
      <c r="E14" s="15" t="s">
        <v>29</v>
      </c>
      <c r="G14" s="27"/>
    </row>
    <row r="15" spans="1:15" x14ac:dyDescent="0.2">
      <c r="A15" s="16"/>
      <c r="E15" s="17" t="s">
        <v>29</v>
      </c>
    </row>
    <row r="16" spans="1:15" x14ac:dyDescent="0.2">
      <c r="E16" s="15" t="s">
        <v>38</v>
      </c>
    </row>
    <row r="17" spans="1:15" ht="25.5" x14ac:dyDescent="0.2">
      <c r="A17" s="9"/>
      <c r="B17" s="11" t="s">
        <v>21</v>
      </c>
      <c r="C17" s="11" t="s">
        <v>41</v>
      </c>
      <c r="D17" s="9" t="s">
        <v>15</v>
      </c>
      <c r="E17" s="12" t="s">
        <v>42</v>
      </c>
      <c r="F17" s="13" t="s">
        <v>43</v>
      </c>
      <c r="G17" s="44">
        <v>0</v>
      </c>
    </row>
    <row r="18" spans="1:15" x14ac:dyDescent="0.2">
      <c r="A18" s="14"/>
      <c r="E18" s="15" t="s">
        <v>29</v>
      </c>
    </row>
    <row r="19" spans="1:15" x14ac:dyDescent="0.2">
      <c r="A19" s="16"/>
      <c r="E19" s="17" t="s">
        <v>29</v>
      </c>
    </row>
    <row r="20" spans="1:15" x14ac:dyDescent="0.2">
      <c r="E20" s="15" t="s">
        <v>44</v>
      </c>
    </row>
    <row r="21" spans="1:15" x14ac:dyDescent="0.2">
      <c r="A21" s="29" t="s">
        <v>27</v>
      </c>
      <c r="B21" s="66"/>
      <c r="C21" s="66"/>
      <c r="D21" s="67"/>
      <c r="E21" s="65"/>
      <c r="F21" s="26"/>
      <c r="G21" s="25"/>
      <c r="L21" t="e">
        <f>(#REF!*21)/100</f>
        <v>#REF!</v>
      </c>
      <c r="M21" t="s">
        <v>10</v>
      </c>
    </row>
    <row r="22" spans="1:15" x14ac:dyDescent="0.2">
      <c r="A22" s="14" t="s">
        <v>32</v>
      </c>
      <c r="E22" s="15"/>
    </row>
    <row r="23" spans="1:15" x14ac:dyDescent="0.2">
      <c r="A23" s="16" t="s">
        <v>33</v>
      </c>
      <c r="B23" s="2"/>
      <c r="C23" s="18" t="s">
        <v>15</v>
      </c>
      <c r="D23" s="2"/>
      <c r="E23" s="28" t="s">
        <v>420</v>
      </c>
      <c r="F23" s="2"/>
      <c r="G23" s="2"/>
    </row>
    <row r="24" spans="1:15" x14ac:dyDescent="0.2">
      <c r="A24" t="s">
        <v>34</v>
      </c>
      <c r="B24" s="11" t="s">
        <v>22</v>
      </c>
      <c r="C24" s="11" t="s">
        <v>45</v>
      </c>
      <c r="D24" s="9" t="s">
        <v>15</v>
      </c>
      <c r="E24" s="12" t="s">
        <v>46</v>
      </c>
      <c r="F24" s="13" t="s">
        <v>47</v>
      </c>
      <c r="G24" s="44">
        <v>0</v>
      </c>
    </row>
    <row r="25" spans="1:15" x14ac:dyDescent="0.2">
      <c r="A25" s="9" t="s">
        <v>27</v>
      </c>
      <c r="E25" s="15" t="s">
        <v>29</v>
      </c>
      <c r="L25" t="e">
        <f>(#REF!*21)/100</f>
        <v>#REF!</v>
      </c>
      <c r="M25" t="s">
        <v>10</v>
      </c>
    </row>
    <row r="26" spans="1:15" x14ac:dyDescent="0.2">
      <c r="A26" s="14" t="s">
        <v>32</v>
      </c>
      <c r="E26" s="17" t="s">
        <v>29</v>
      </c>
    </row>
    <row r="27" spans="1:15" ht="51" x14ac:dyDescent="0.2">
      <c r="A27" s="16" t="s">
        <v>33</v>
      </c>
      <c r="E27" s="15" t="s">
        <v>48</v>
      </c>
    </row>
    <row r="28" spans="1:15" x14ac:dyDescent="0.2">
      <c r="A28" t="s">
        <v>34</v>
      </c>
      <c r="E28" s="15"/>
    </row>
    <row r="29" spans="1:15" ht="29.25" customHeight="1" x14ac:dyDescent="0.2">
      <c r="A29" s="2" t="s">
        <v>26</v>
      </c>
      <c r="B29" s="11" t="s">
        <v>49</v>
      </c>
      <c r="C29" s="11" t="s">
        <v>45</v>
      </c>
      <c r="D29" s="9" t="s">
        <v>10</v>
      </c>
      <c r="E29" s="12" t="s">
        <v>50</v>
      </c>
      <c r="F29" s="13" t="s">
        <v>47</v>
      </c>
      <c r="G29" s="44">
        <v>0</v>
      </c>
      <c r="L29" t="e">
        <f>0+O29</f>
        <v>#REF!</v>
      </c>
      <c r="N29" t="e">
        <f>0+#REF!+#REF!+#REF!+#REF!+#REF!+#REF!+#REF!+#REF!+#REF!+#REF!+#REF!+#REF!+#REF!+#REF!+#REF!+#REF!+#REF!+#REF!+#REF!+#REF!+#REF!+#REF!+#REF!+#REF!+#REF!+#REF!+#REF!+#REF!+#REF!+#REF!+#REF!+#REF!+#REF!+#REF!+#REF!+#REF!+#REF!+#REF!</f>
        <v>#REF!</v>
      </c>
      <c r="O29" t="e">
        <f>0+L30+L34+L38+L42+L66+L70+L74+L78+L82+L86+L90+L94+L98+L102+L106+L110+L115+L119+L123+L127+L131+L135+L139+L143+L147+L151+L156+L160+L164+L168+L172+L176+L180+L184+L188+L192+L196+L200</f>
        <v>#REF!</v>
      </c>
    </row>
    <row r="30" spans="1:15" x14ac:dyDescent="0.2">
      <c r="A30" s="9" t="s">
        <v>27</v>
      </c>
      <c r="E30" s="15" t="s">
        <v>29</v>
      </c>
      <c r="L30" t="e">
        <f>(#REF!*21)/100</f>
        <v>#REF!</v>
      </c>
      <c r="M30" t="s">
        <v>10</v>
      </c>
    </row>
    <row r="31" spans="1:15" x14ac:dyDescent="0.2">
      <c r="A31" s="14" t="s">
        <v>32</v>
      </c>
      <c r="E31" s="17" t="s">
        <v>29</v>
      </c>
    </row>
    <row r="32" spans="1:15" ht="63.75" x14ac:dyDescent="0.2">
      <c r="A32" s="16" t="s">
        <v>33</v>
      </c>
      <c r="E32" s="15" t="s">
        <v>51</v>
      </c>
    </row>
    <row r="33" spans="1:13" x14ac:dyDescent="0.2">
      <c r="A33" t="s">
        <v>34</v>
      </c>
      <c r="E33" s="15"/>
    </row>
    <row r="34" spans="1:13" ht="25.5" x14ac:dyDescent="0.2">
      <c r="A34" s="9" t="s">
        <v>27</v>
      </c>
      <c r="B34" s="11">
        <v>8</v>
      </c>
      <c r="C34" s="11" t="s">
        <v>53</v>
      </c>
      <c r="D34" s="9" t="s">
        <v>49</v>
      </c>
      <c r="E34" s="12" t="s">
        <v>57</v>
      </c>
      <c r="F34" s="13" t="s">
        <v>58</v>
      </c>
      <c r="G34" s="44">
        <v>0</v>
      </c>
      <c r="L34" t="e">
        <f>(#REF!*21)/100</f>
        <v>#REF!</v>
      </c>
      <c r="M34" t="s">
        <v>10</v>
      </c>
    </row>
    <row r="35" spans="1:13" x14ac:dyDescent="0.2">
      <c r="A35" s="14" t="s">
        <v>32</v>
      </c>
      <c r="E35" s="15" t="s">
        <v>29</v>
      </c>
    </row>
    <row r="36" spans="1:13" x14ac:dyDescent="0.2">
      <c r="A36" s="16" t="s">
        <v>33</v>
      </c>
      <c r="E36" s="17" t="s">
        <v>29</v>
      </c>
    </row>
    <row r="37" spans="1:13" ht="25.5" x14ac:dyDescent="0.2">
      <c r="A37" t="s">
        <v>34</v>
      </c>
      <c r="E37" s="15" t="s">
        <v>54</v>
      </c>
    </row>
    <row r="38" spans="1:13" x14ac:dyDescent="0.2">
      <c r="A38" s="9" t="s">
        <v>27</v>
      </c>
      <c r="B38" s="11">
        <v>9</v>
      </c>
      <c r="C38" s="11" t="s">
        <v>59</v>
      </c>
      <c r="D38" s="9" t="s">
        <v>29</v>
      </c>
      <c r="E38" s="12" t="s">
        <v>60</v>
      </c>
      <c r="F38" s="13" t="s">
        <v>58</v>
      </c>
      <c r="G38" s="44">
        <v>0</v>
      </c>
      <c r="L38" t="e">
        <f>(#REF!*21)/100</f>
        <v>#REF!</v>
      </c>
      <c r="M38" t="s">
        <v>10</v>
      </c>
    </row>
    <row r="39" spans="1:13" x14ac:dyDescent="0.2">
      <c r="A39" s="14" t="s">
        <v>32</v>
      </c>
      <c r="E39" s="15" t="s">
        <v>29</v>
      </c>
    </row>
    <row r="40" spans="1:13" x14ac:dyDescent="0.2">
      <c r="A40" s="16" t="s">
        <v>33</v>
      </c>
      <c r="E40" s="17" t="s">
        <v>29</v>
      </c>
    </row>
    <row r="41" spans="1:13" ht="38.25" x14ac:dyDescent="0.2">
      <c r="A41" t="s">
        <v>34</v>
      </c>
      <c r="E41" s="15" t="s">
        <v>61</v>
      </c>
    </row>
    <row r="42" spans="1:13" ht="25.5" x14ac:dyDescent="0.2">
      <c r="A42" s="9" t="s">
        <v>27</v>
      </c>
      <c r="B42" s="11">
        <v>10</v>
      </c>
      <c r="C42" s="11" t="s">
        <v>63</v>
      </c>
      <c r="D42" s="9" t="s">
        <v>15</v>
      </c>
      <c r="E42" s="12" t="s">
        <v>64</v>
      </c>
      <c r="F42" s="13" t="s">
        <v>37</v>
      </c>
      <c r="G42" s="44">
        <v>0</v>
      </c>
      <c r="L42" t="e">
        <f>(#REF!*21)/100</f>
        <v>#REF!</v>
      </c>
      <c r="M42" t="s">
        <v>10</v>
      </c>
    </row>
    <row r="43" spans="1:13" x14ac:dyDescent="0.2">
      <c r="A43" s="14" t="s">
        <v>32</v>
      </c>
      <c r="E43" s="15" t="s">
        <v>29</v>
      </c>
    </row>
    <row r="44" spans="1:13" x14ac:dyDescent="0.2">
      <c r="A44" s="16" t="s">
        <v>33</v>
      </c>
      <c r="E44" s="17" t="s">
        <v>29</v>
      </c>
    </row>
    <row r="45" spans="1:13" ht="25.5" x14ac:dyDescent="0.2">
      <c r="A45" t="s">
        <v>34</v>
      </c>
      <c r="E45" s="30" t="s">
        <v>62</v>
      </c>
    </row>
    <row r="46" spans="1:13" ht="14.25" customHeight="1" x14ac:dyDescent="0.2">
      <c r="B46" s="55">
        <v>11</v>
      </c>
      <c r="C46" s="55">
        <v>129971</v>
      </c>
      <c r="D46" s="56">
        <v>2</v>
      </c>
      <c r="E46" s="46" t="s">
        <v>424</v>
      </c>
      <c r="F46" s="49" t="s">
        <v>425</v>
      </c>
      <c r="G46" s="44">
        <v>0</v>
      </c>
      <c r="H46" s="22"/>
      <c r="I46" s="22"/>
      <c r="J46" s="22"/>
      <c r="K46" s="22"/>
    </row>
    <row r="47" spans="1:13" ht="12.75" customHeight="1" x14ac:dyDescent="0.2">
      <c r="A47" s="43"/>
      <c r="B47" s="58"/>
      <c r="C47" s="58"/>
      <c r="D47" s="61"/>
      <c r="E47" s="54"/>
      <c r="F47" s="41"/>
      <c r="G47" s="41"/>
    </row>
    <row r="48" spans="1:13" ht="12.75" customHeight="1" x14ac:dyDescent="0.2">
      <c r="A48" s="43"/>
      <c r="D48" s="64"/>
      <c r="E48" s="54"/>
      <c r="F48" s="41"/>
      <c r="G48" s="41"/>
    </row>
    <row r="49" spans="1:7" ht="67.5" customHeight="1" x14ac:dyDescent="0.2">
      <c r="A49" s="43"/>
      <c r="B49" s="41"/>
      <c r="C49" s="41"/>
      <c r="D49" s="41"/>
      <c r="E49" s="47" t="s">
        <v>428</v>
      </c>
      <c r="F49" s="41"/>
      <c r="G49" s="41"/>
    </row>
    <row r="50" spans="1:7" ht="12.75" customHeight="1" x14ac:dyDescent="0.2">
      <c r="A50" s="43"/>
      <c r="B50" s="55">
        <v>12</v>
      </c>
      <c r="C50" s="55">
        <v>129971</v>
      </c>
      <c r="D50" s="56">
        <v>3</v>
      </c>
      <c r="E50" s="46" t="s">
        <v>426</v>
      </c>
      <c r="F50" s="49" t="s">
        <v>37</v>
      </c>
      <c r="G50" s="44">
        <v>0</v>
      </c>
    </row>
    <row r="51" spans="1:7" ht="12.75" customHeight="1" x14ac:dyDescent="0.2">
      <c r="A51" s="43"/>
      <c r="B51" s="57"/>
      <c r="C51" s="58"/>
      <c r="D51" s="61"/>
      <c r="E51" s="54"/>
      <c r="F51" s="41"/>
      <c r="G51" s="41"/>
    </row>
    <row r="52" spans="1:7" ht="12.75" customHeight="1" x14ac:dyDescent="0.2">
      <c r="A52" s="43"/>
      <c r="D52" s="64"/>
      <c r="E52" s="54"/>
      <c r="F52" s="41"/>
      <c r="G52" s="41"/>
    </row>
    <row r="53" spans="1:7" ht="65.25" customHeight="1" x14ac:dyDescent="0.2">
      <c r="A53" s="43"/>
      <c r="B53" s="41"/>
      <c r="C53" s="41"/>
      <c r="D53" s="41"/>
      <c r="E53" s="47" t="s">
        <v>427</v>
      </c>
      <c r="F53" s="41"/>
      <c r="G53" s="41"/>
    </row>
    <row r="54" spans="1:7" ht="15" customHeight="1" x14ac:dyDescent="0.2">
      <c r="A54" s="43"/>
      <c r="B54" s="55">
        <v>13</v>
      </c>
      <c r="C54" s="55">
        <v>129971</v>
      </c>
      <c r="D54" s="56">
        <v>4</v>
      </c>
      <c r="E54" s="46" t="s">
        <v>429</v>
      </c>
      <c r="F54" s="51" t="s">
        <v>37</v>
      </c>
      <c r="G54" s="44">
        <v>0</v>
      </c>
    </row>
    <row r="55" spans="1:7" ht="15" customHeight="1" x14ac:dyDescent="0.2">
      <c r="A55" s="43"/>
      <c r="B55" s="57"/>
      <c r="C55" s="58"/>
      <c r="D55" s="59"/>
      <c r="E55" s="54"/>
      <c r="F55" s="52"/>
      <c r="G55" s="53"/>
    </row>
    <row r="56" spans="1:7" ht="15" customHeight="1" x14ac:dyDescent="0.2">
      <c r="A56" s="43"/>
      <c r="B56" s="62"/>
      <c r="D56" s="63"/>
      <c r="E56" s="54"/>
      <c r="F56" s="52"/>
      <c r="G56" s="53"/>
    </row>
    <row r="57" spans="1:7" ht="57" customHeight="1" x14ac:dyDescent="0.2">
      <c r="A57" s="43"/>
      <c r="D57" s="60"/>
      <c r="E57" s="54" t="s">
        <v>430</v>
      </c>
      <c r="F57" s="52"/>
      <c r="G57" s="53"/>
    </row>
    <row r="58" spans="1:7" ht="15.75" customHeight="1" x14ac:dyDescent="0.2">
      <c r="A58" s="43"/>
      <c r="B58" s="55">
        <v>14</v>
      </c>
      <c r="C58" s="55">
        <v>12997</v>
      </c>
      <c r="D58" s="56">
        <v>5</v>
      </c>
      <c r="E58" s="47" t="s">
        <v>431</v>
      </c>
      <c r="F58" s="52" t="s">
        <v>31</v>
      </c>
      <c r="G58" s="44">
        <v>0</v>
      </c>
    </row>
    <row r="59" spans="1:7" ht="15.75" customHeight="1" x14ac:dyDescent="0.2">
      <c r="A59" s="43"/>
      <c r="B59" s="58"/>
      <c r="C59" s="58"/>
      <c r="D59" s="59"/>
      <c r="E59" s="54"/>
      <c r="F59" s="52"/>
      <c r="G59" s="53"/>
    </row>
    <row r="60" spans="1:7" ht="15.75" customHeight="1" x14ac:dyDescent="0.2">
      <c r="A60" s="43"/>
      <c r="D60" s="63"/>
      <c r="E60" s="54"/>
      <c r="F60" s="52"/>
      <c r="G60" s="53"/>
    </row>
    <row r="61" spans="1:7" ht="42" customHeight="1" x14ac:dyDescent="0.2">
      <c r="A61" s="43"/>
      <c r="B61" s="43"/>
      <c r="D61" s="60"/>
      <c r="E61" s="47" t="s">
        <v>434</v>
      </c>
      <c r="F61" s="52"/>
      <c r="G61" s="53"/>
    </row>
    <row r="62" spans="1:7" ht="15.75" customHeight="1" x14ac:dyDescent="0.2">
      <c r="A62" s="43"/>
      <c r="B62" s="48">
        <v>15</v>
      </c>
      <c r="C62" s="48">
        <v>12997</v>
      </c>
      <c r="D62" s="50">
        <v>6</v>
      </c>
      <c r="E62" s="47" t="s">
        <v>432</v>
      </c>
      <c r="F62" s="52" t="s">
        <v>40</v>
      </c>
      <c r="G62" s="44">
        <v>0</v>
      </c>
    </row>
    <row r="63" spans="1:7" ht="15.75" customHeight="1" x14ac:dyDescent="0.2">
      <c r="A63" s="43"/>
      <c r="D63" s="59"/>
      <c r="E63" s="54"/>
      <c r="F63" s="52"/>
      <c r="G63" s="53"/>
    </row>
    <row r="64" spans="1:7" ht="15.75" customHeight="1" x14ac:dyDescent="0.2">
      <c r="A64" s="43"/>
      <c r="D64" s="63"/>
      <c r="E64" s="54"/>
      <c r="F64" s="52"/>
      <c r="G64" s="53"/>
    </row>
    <row r="65" spans="1:13" ht="30" customHeight="1" x14ac:dyDescent="0.2">
      <c r="A65" s="43"/>
      <c r="D65" s="63"/>
      <c r="E65" s="54" t="s">
        <v>433</v>
      </c>
      <c r="F65" s="52"/>
      <c r="G65" s="53"/>
    </row>
    <row r="66" spans="1:13" x14ac:dyDescent="0.2">
      <c r="A66" s="32" t="s">
        <v>27</v>
      </c>
      <c r="B66" s="11" t="s">
        <v>65</v>
      </c>
      <c r="C66" s="11" t="s">
        <v>66</v>
      </c>
      <c r="D66" s="9" t="s">
        <v>15</v>
      </c>
      <c r="E66" s="33" t="s">
        <v>67</v>
      </c>
      <c r="F66" s="34" t="s">
        <v>58</v>
      </c>
      <c r="G66" s="45">
        <v>0</v>
      </c>
      <c r="L66" t="e">
        <f>(#REF!*21)/100</f>
        <v>#REF!</v>
      </c>
      <c r="M66" t="s">
        <v>10</v>
      </c>
    </row>
    <row r="67" spans="1:13" x14ac:dyDescent="0.2">
      <c r="A67" s="14" t="s">
        <v>32</v>
      </c>
      <c r="E67" s="15" t="s">
        <v>29</v>
      </c>
    </row>
    <row r="68" spans="1:13" x14ac:dyDescent="0.2">
      <c r="A68" s="16" t="s">
        <v>33</v>
      </c>
      <c r="E68" s="17" t="s">
        <v>29</v>
      </c>
    </row>
    <row r="69" spans="1:13" ht="306" x14ac:dyDescent="0.2">
      <c r="A69" t="s">
        <v>34</v>
      </c>
      <c r="E69" s="15" t="s">
        <v>68</v>
      </c>
    </row>
    <row r="70" spans="1:13" x14ac:dyDescent="0.2">
      <c r="A70" s="9" t="s">
        <v>27</v>
      </c>
      <c r="B70" s="11" t="s">
        <v>69</v>
      </c>
      <c r="C70" s="11" t="s">
        <v>66</v>
      </c>
      <c r="D70" s="9" t="s">
        <v>10</v>
      </c>
      <c r="E70" s="12" t="s">
        <v>70</v>
      </c>
      <c r="F70" s="13" t="s">
        <v>58</v>
      </c>
      <c r="G70" s="44">
        <v>0</v>
      </c>
      <c r="L70" t="e">
        <f>(#REF!*21)/100</f>
        <v>#REF!</v>
      </c>
      <c r="M70" t="s">
        <v>10</v>
      </c>
    </row>
    <row r="71" spans="1:13" x14ac:dyDescent="0.2">
      <c r="A71" s="14" t="s">
        <v>32</v>
      </c>
      <c r="E71" s="15" t="s">
        <v>29</v>
      </c>
    </row>
    <row r="72" spans="1:13" x14ac:dyDescent="0.2">
      <c r="A72" s="16" t="s">
        <v>33</v>
      </c>
      <c r="E72" s="17" t="s">
        <v>29</v>
      </c>
    </row>
    <row r="73" spans="1:13" ht="306" x14ac:dyDescent="0.2">
      <c r="A73" t="s">
        <v>34</v>
      </c>
      <c r="E73" s="15" t="s">
        <v>71</v>
      </c>
    </row>
    <row r="74" spans="1:13" x14ac:dyDescent="0.2">
      <c r="A74" s="9" t="s">
        <v>27</v>
      </c>
      <c r="B74" s="11" t="s">
        <v>72</v>
      </c>
      <c r="C74" s="11" t="s">
        <v>73</v>
      </c>
      <c r="D74" s="9" t="s">
        <v>29</v>
      </c>
      <c r="E74" s="12" t="s">
        <v>74</v>
      </c>
      <c r="F74" s="13" t="s">
        <v>75</v>
      </c>
      <c r="G74" s="44">
        <v>0</v>
      </c>
      <c r="L74" t="e">
        <f>(#REF!*21)/100</f>
        <v>#REF!</v>
      </c>
      <c r="M74" t="s">
        <v>10</v>
      </c>
    </row>
    <row r="75" spans="1:13" x14ac:dyDescent="0.2">
      <c r="A75" s="14" t="s">
        <v>32</v>
      </c>
      <c r="E75" s="15" t="s">
        <v>29</v>
      </c>
    </row>
    <row r="76" spans="1:13" x14ac:dyDescent="0.2">
      <c r="A76" s="16" t="s">
        <v>33</v>
      </c>
      <c r="E76" s="17" t="s">
        <v>29</v>
      </c>
    </row>
    <row r="77" spans="1:13" ht="25.5" x14ac:dyDescent="0.2">
      <c r="A77" t="s">
        <v>34</v>
      </c>
      <c r="E77" s="15" t="s">
        <v>76</v>
      </c>
    </row>
    <row r="78" spans="1:13" x14ac:dyDescent="0.2">
      <c r="A78" s="9" t="s">
        <v>27</v>
      </c>
      <c r="B78" s="11" t="s">
        <v>77</v>
      </c>
      <c r="C78" s="11" t="s">
        <v>78</v>
      </c>
      <c r="D78" s="9" t="s">
        <v>15</v>
      </c>
      <c r="E78" s="12" t="s">
        <v>79</v>
      </c>
      <c r="F78" s="13" t="s">
        <v>75</v>
      </c>
      <c r="G78" s="44">
        <v>0</v>
      </c>
      <c r="L78" t="e">
        <f>(#REF!*21)/100</f>
        <v>#REF!</v>
      </c>
      <c r="M78" t="s">
        <v>10</v>
      </c>
    </row>
    <row r="79" spans="1:13" x14ac:dyDescent="0.2">
      <c r="A79" s="14" t="s">
        <v>32</v>
      </c>
      <c r="E79" s="15" t="s">
        <v>29</v>
      </c>
    </row>
    <row r="80" spans="1:13" x14ac:dyDescent="0.2">
      <c r="A80" s="16" t="s">
        <v>33</v>
      </c>
      <c r="E80" s="17" t="s">
        <v>29</v>
      </c>
    </row>
    <row r="81" spans="1:13" ht="51" x14ac:dyDescent="0.2">
      <c r="A81" t="s">
        <v>34</v>
      </c>
      <c r="E81" s="15" t="s">
        <v>80</v>
      </c>
    </row>
    <row r="82" spans="1:13" x14ac:dyDescent="0.2">
      <c r="A82" s="9" t="s">
        <v>27</v>
      </c>
      <c r="B82" s="11">
        <v>34</v>
      </c>
      <c r="C82" s="11" t="s">
        <v>81</v>
      </c>
      <c r="D82" s="9" t="s">
        <v>15</v>
      </c>
      <c r="E82" s="12" t="s">
        <v>82</v>
      </c>
      <c r="F82" s="13" t="s">
        <v>58</v>
      </c>
      <c r="G82" s="44">
        <v>0</v>
      </c>
      <c r="L82" t="e">
        <f>(#REF!*21)/100</f>
        <v>#REF!</v>
      </c>
      <c r="M82" t="s">
        <v>10</v>
      </c>
    </row>
    <row r="83" spans="1:13" x14ac:dyDescent="0.2">
      <c r="A83" s="14" t="s">
        <v>32</v>
      </c>
      <c r="E83" s="15" t="s">
        <v>29</v>
      </c>
    </row>
    <row r="84" spans="1:13" x14ac:dyDescent="0.2">
      <c r="A84" s="16" t="s">
        <v>33</v>
      </c>
      <c r="E84" s="17" t="s">
        <v>29</v>
      </c>
    </row>
    <row r="85" spans="1:13" ht="229.5" x14ac:dyDescent="0.2">
      <c r="A85" t="s">
        <v>34</v>
      </c>
      <c r="E85" s="15" t="s">
        <v>83</v>
      </c>
    </row>
    <row r="86" spans="1:13" x14ac:dyDescent="0.2">
      <c r="A86" s="9" t="s">
        <v>27</v>
      </c>
      <c r="B86" s="11">
        <v>35</v>
      </c>
      <c r="C86" s="11" t="s">
        <v>81</v>
      </c>
      <c r="D86" s="9" t="s">
        <v>10</v>
      </c>
      <c r="E86" s="12" t="s">
        <v>84</v>
      </c>
      <c r="F86" s="13" t="s">
        <v>58</v>
      </c>
      <c r="G86" s="44">
        <v>0</v>
      </c>
      <c r="L86" t="e">
        <f>(#REF!*21)/100</f>
        <v>#REF!</v>
      </c>
      <c r="M86" t="s">
        <v>10</v>
      </c>
    </row>
    <row r="87" spans="1:13" x14ac:dyDescent="0.2">
      <c r="A87" s="14" t="s">
        <v>32</v>
      </c>
      <c r="E87" s="15" t="s">
        <v>29</v>
      </c>
    </row>
    <row r="88" spans="1:13" x14ac:dyDescent="0.2">
      <c r="A88" s="16" t="s">
        <v>33</v>
      </c>
      <c r="E88" s="17" t="s">
        <v>29</v>
      </c>
    </row>
    <row r="89" spans="1:13" ht="229.5" x14ac:dyDescent="0.2">
      <c r="A89" t="s">
        <v>34</v>
      </c>
      <c r="E89" s="15" t="s">
        <v>85</v>
      </c>
    </row>
    <row r="90" spans="1:13" x14ac:dyDescent="0.2">
      <c r="A90" s="9" t="s">
        <v>27</v>
      </c>
      <c r="B90" s="11">
        <v>36</v>
      </c>
      <c r="C90" s="11" t="s">
        <v>86</v>
      </c>
      <c r="D90" s="9" t="s">
        <v>29</v>
      </c>
      <c r="E90" s="12" t="s">
        <v>87</v>
      </c>
      <c r="F90" s="13" t="s">
        <v>58</v>
      </c>
      <c r="G90" s="44">
        <v>0</v>
      </c>
      <c r="L90" t="e">
        <f>(#REF!*21)/100</f>
        <v>#REF!</v>
      </c>
      <c r="M90" t="s">
        <v>10</v>
      </c>
    </row>
    <row r="91" spans="1:13" x14ac:dyDescent="0.2">
      <c r="A91" s="14" t="s">
        <v>32</v>
      </c>
      <c r="E91" s="15" t="s">
        <v>29</v>
      </c>
    </row>
    <row r="92" spans="1:13" x14ac:dyDescent="0.2">
      <c r="A92" s="16" t="s">
        <v>33</v>
      </c>
      <c r="E92" s="17" t="s">
        <v>29</v>
      </c>
    </row>
    <row r="93" spans="1:13" ht="280.5" x14ac:dyDescent="0.2">
      <c r="A93" t="s">
        <v>34</v>
      </c>
      <c r="E93" s="15" t="s">
        <v>88</v>
      </c>
    </row>
    <row r="94" spans="1:13" x14ac:dyDescent="0.2">
      <c r="A94" s="9" t="s">
        <v>27</v>
      </c>
      <c r="B94" s="11">
        <v>37</v>
      </c>
      <c r="C94" s="11" t="s">
        <v>89</v>
      </c>
      <c r="D94" s="9" t="s">
        <v>15</v>
      </c>
      <c r="E94" s="12" t="s">
        <v>90</v>
      </c>
      <c r="F94" s="13" t="s">
        <v>47</v>
      </c>
      <c r="G94" s="44">
        <v>0</v>
      </c>
      <c r="L94" t="e">
        <f>(#REF!*21)/100</f>
        <v>#REF!</v>
      </c>
      <c r="M94" t="s">
        <v>10</v>
      </c>
    </row>
    <row r="95" spans="1:13" x14ac:dyDescent="0.2">
      <c r="A95" s="14" t="s">
        <v>32</v>
      </c>
      <c r="E95" s="15" t="s">
        <v>29</v>
      </c>
    </row>
    <row r="96" spans="1:13" x14ac:dyDescent="0.2">
      <c r="A96" s="16" t="s">
        <v>33</v>
      </c>
      <c r="E96" s="17" t="s">
        <v>29</v>
      </c>
    </row>
    <row r="97" spans="1:13" ht="25.5" x14ac:dyDescent="0.2">
      <c r="A97" t="s">
        <v>34</v>
      </c>
      <c r="E97" s="15" t="s">
        <v>91</v>
      </c>
    </row>
    <row r="98" spans="1:13" x14ac:dyDescent="0.2">
      <c r="A98" s="9" t="s">
        <v>27</v>
      </c>
      <c r="B98" s="11">
        <v>38</v>
      </c>
      <c r="C98" s="11" t="s">
        <v>92</v>
      </c>
      <c r="D98" s="9" t="s">
        <v>29</v>
      </c>
      <c r="E98" s="12" t="s">
        <v>93</v>
      </c>
      <c r="F98" s="13" t="s">
        <v>58</v>
      </c>
      <c r="G98" s="44">
        <v>0</v>
      </c>
      <c r="L98" t="e">
        <f>(#REF!*21)/100</f>
        <v>#REF!</v>
      </c>
      <c r="M98" t="s">
        <v>10</v>
      </c>
    </row>
    <row r="99" spans="1:13" x14ac:dyDescent="0.2">
      <c r="A99" s="14" t="s">
        <v>32</v>
      </c>
      <c r="E99" s="15" t="s">
        <v>29</v>
      </c>
    </row>
    <row r="100" spans="1:13" x14ac:dyDescent="0.2">
      <c r="A100" s="16" t="s">
        <v>33</v>
      </c>
      <c r="E100" s="17" t="s">
        <v>29</v>
      </c>
    </row>
    <row r="101" spans="1:13" x14ac:dyDescent="0.2">
      <c r="A101" t="s">
        <v>34</v>
      </c>
      <c r="E101" s="15" t="s">
        <v>94</v>
      </c>
    </row>
    <row r="102" spans="1:13" ht="25.5" x14ac:dyDescent="0.2">
      <c r="A102" s="9" t="s">
        <v>27</v>
      </c>
      <c r="B102" s="11">
        <v>39</v>
      </c>
      <c r="C102" s="11" t="s">
        <v>92</v>
      </c>
      <c r="D102" s="9" t="s">
        <v>15</v>
      </c>
      <c r="E102" s="12" t="s">
        <v>95</v>
      </c>
      <c r="F102" s="13" t="s">
        <v>47</v>
      </c>
      <c r="G102" s="44">
        <v>0</v>
      </c>
      <c r="L102" t="e">
        <f>(#REF!*21)/100</f>
        <v>#REF!</v>
      </c>
      <c r="M102" t="s">
        <v>10</v>
      </c>
    </row>
    <row r="103" spans="1:13" x14ac:dyDescent="0.2">
      <c r="A103" s="14" t="s">
        <v>32</v>
      </c>
      <c r="E103" s="15" t="s">
        <v>29</v>
      </c>
    </row>
    <row r="104" spans="1:13" x14ac:dyDescent="0.2">
      <c r="A104" s="16" t="s">
        <v>33</v>
      </c>
      <c r="E104" s="17" t="s">
        <v>29</v>
      </c>
    </row>
    <row r="105" spans="1:13" x14ac:dyDescent="0.2">
      <c r="A105" t="s">
        <v>34</v>
      </c>
      <c r="E105" s="15" t="s">
        <v>29</v>
      </c>
    </row>
    <row r="106" spans="1:13" x14ac:dyDescent="0.2">
      <c r="A106" s="9" t="s">
        <v>27</v>
      </c>
      <c r="B106" s="11">
        <v>40</v>
      </c>
      <c r="C106" s="11" t="s">
        <v>96</v>
      </c>
      <c r="D106" s="9" t="s">
        <v>29</v>
      </c>
      <c r="E106" s="12" t="s">
        <v>97</v>
      </c>
      <c r="F106" s="13" t="s">
        <v>58</v>
      </c>
      <c r="G106" s="44">
        <v>0</v>
      </c>
      <c r="L106" t="e">
        <f>(#REF!*21)/100</f>
        <v>#REF!</v>
      </c>
      <c r="M106" t="s">
        <v>10</v>
      </c>
    </row>
    <row r="107" spans="1:13" x14ac:dyDescent="0.2">
      <c r="A107" s="14" t="s">
        <v>32</v>
      </c>
      <c r="E107" s="15" t="s">
        <v>29</v>
      </c>
    </row>
    <row r="108" spans="1:13" x14ac:dyDescent="0.2">
      <c r="A108" s="16" t="s">
        <v>33</v>
      </c>
      <c r="E108" s="17" t="s">
        <v>29</v>
      </c>
    </row>
    <row r="109" spans="1:13" ht="38.25" x14ac:dyDescent="0.2">
      <c r="A109" t="s">
        <v>34</v>
      </c>
      <c r="E109" s="15" t="s">
        <v>98</v>
      </c>
    </row>
    <row r="110" spans="1:13" x14ac:dyDescent="0.2">
      <c r="A110" s="9" t="s">
        <v>27</v>
      </c>
      <c r="B110" s="11">
        <v>41</v>
      </c>
      <c r="C110" s="11" t="s">
        <v>99</v>
      </c>
      <c r="D110" s="9" t="s">
        <v>29</v>
      </c>
      <c r="E110" s="12" t="s">
        <v>100</v>
      </c>
      <c r="F110" s="13" t="s">
        <v>47</v>
      </c>
      <c r="G110" s="44">
        <v>0</v>
      </c>
      <c r="L110" t="e">
        <f>(#REF!*21)/100</f>
        <v>#REF!</v>
      </c>
      <c r="M110" t="s">
        <v>10</v>
      </c>
    </row>
    <row r="111" spans="1:13" x14ac:dyDescent="0.2">
      <c r="A111" s="14" t="s">
        <v>32</v>
      </c>
      <c r="E111" s="15" t="s">
        <v>29</v>
      </c>
    </row>
    <row r="112" spans="1:13" x14ac:dyDescent="0.2">
      <c r="A112" s="16" t="s">
        <v>33</v>
      </c>
      <c r="E112" s="17" t="s">
        <v>29</v>
      </c>
    </row>
    <row r="113" spans="1:13" ht="25.5" x14ac:dyDescent="0.2">
      <c r="A113" t="s">
        <v>34</v>
      </c>
      <c r="E113" s="15" t="s">
        <v>101</v>
      </c>
    </row>
    <row r="114" spans="1:13" x14ac:dyDescent="0.2">
      <c r="E114" s="15"/>
    </row>
    <row r="115" spans="1:13" x14ac:dyDescent="0.2">
      <c r="A115" s="9" t="s">
        <v>27</v>
      </c>
      <c r="B115" s="2"/>
      <c r="C115" s="18" t="s">
        <v>10</v>
      </c>
      <c r="D115" s="2"/>
      <c r="E115" s="28" t="s">
        <v>419</v>
      </c>
      <c r="F115" s="2"/>
      <c r="G115" s="2"/>
      <c r="L115" t="e">
        <f>(#REF!*21)/100</f>
        <v>#REF!</v>
      </c>
      <c r="M115" t="s">
        <v>10</v>
      </c>
    </row>
    <row r="116" spans="1:13" ht="25.5" x14ac:dyDescent="0.2">
      <c r="A116" s="14" t="s">
        <v>32</v>
      </c>
      <c r="B116" s="11" t="s">
        <v>102</v>
      </c>
      <c r="C116" s="11" t="s">
        <v>103</v>
      </c>
      <c r="D116" s="9" t="s">
        <v>15</v>
      </c>
      <c r="E116" s="12" t="s">
        <v>104</v>
      </c>
      <c r="F116" s="13" t="s">
        <v>37</v>
      </c>
      <c r="G116" s="44">
        <v>0</v>
      </c>
    </row>
    <row r="117" spans="1:13" x14ac:dyDescent="0.2">
      <c r="A117" s="16" t="s">
        <v>33</v>
      </c>
      <c r="E117" s="15" t="s">
        <v>29</v>
      </c>
    </row>
    <row r="118" spans="1:13" x14ac:dyDescent="0.2">
      <c r="A118" t="s">
        <v>34</v>
      </c>
      <c r="E118" s="17" t="s">
        <v>29</v>
      </c>
    </row>
    <row r="119" spans="1:13" ht="191.25" x14ac:dyDescent="0.2">
      <c r="A119" s="9" t="s">
        <v>27</v>
      </c>
      <c r="E119" s="15" t="s">
        <v>105</v>
      </c>
      <c r="L119" t="e">
        <f>(#REF!*21)/100</f>
        <v>#REF!</v>
      </c>
      <c r="M119" t="s">
        <v>10</v>
      </c>
    </row>
    <row r="120" spans="1:13" x14ac:dyDescent="0.2">
      <c r="A120" s="14" t="s">
        <v>32</v>
      </c>
      <c r="B120" s="11" t="s">
        <v>106</v>
      </c>
      <c r="C120" s="11" t="s">
        <v>103</v>
      </c>
      <c r="D120" s="9" t="s">
        <v>10</v>
      </c>
      <c r="E120" s="12" t="s">
        <v>107</v>
      </c>
      <c r="F120" s="13" t="s">
        <v>37</v>
      </c>
      <c r="G120" s="44">
        <v>0</v>
      </c>
    </row>
    <row r="121" spans="1:13" x14ac:dyDescent="0.2">
      <c r="A121" s="16" t="s">
        <v>33</v>
      </c>
      <c r="E121" s="15" t="s">
        <v>29</v>
      </c>
    </row>
    <row r="122" spans="1:13" x14ac:dyDescent="0.2">
      <c r="A122" t="s">
        <v>34</v>
      </c>
      <c r="E122" s="17" t="s">
        <v>29</v>
      </c>
    </row>
    <row r="123" spans="1:13" ht="25.5" x14ac:dyDescent="0.2">
      <c r="A123" s="9" t="s">
        <v>27</v>
      </c>
      <c r="E123" s="15" t="s">
        <v>108</v>
      </c>
      <c r="L123" t="e">
        <f>(#REF!*21)/100</f>
        <v>#REF!</v>
      </c>
      <c r="M123" t="s">
        <v>10</v>
      </c>
    </row>
    <row r="124" spans="1:13" x14ac:dyDescent="0.2">
      <c r="A124" s="14" t="s">
        <v>32</v>
      </c>
      <c r="B124" s="11" t="s">
        <v>109</v>
      </c>
      <c r="C124" s="11" t="s">
        <v>103</v>
      </c>
      <c r="D124" s="9" t="s">
        <v>9</v>
      </c>
      <c r="E124" s="12" t="s">
        <v>110</v>
      </c>
      <c r="F124" s="13" t="s">
        <v>37</v>
      </c>
      <c r="G124" s="44">
        <v>0</v>
      </c>
    </row>
    <row r="125" spans="1:13" x14ac:dyDescent="0.2">
      <c r="A125" s="16" t="s">
        <v>33</v>
      </c>
      <c r="E125" s="15" t="s">
        <v>29</v>
      </c>
    </row>
    <row r="126" spans="1:13" x14ac:dyDescent="0.2">
      <c r="A126" t="s">
        <v>34</v>
      </c>
      <c r="E126" s="17" t="s">
        <v>29</v>
      </c>
    </row>
    <row r="127" spans="1:13" ht="25.5" x14ac:dyDescent="0.2">
      <c r="A127" s="9" t="s">
        <v>27</v>
      </c>
      <c r="E127" s="15" t="s">
        <v>108</v>
      </c>
      <c r="L127" t="e">
        <f>(#REF!*21)/100</f>
        <v>#REF!</v>
      </c>
      <c r="M127" t="s">
        <v>10</v>
      </c>
    </row>
    <row r="128" spans="1:13" x14ac:dyDescent="0.2">
      <c r="A128" s="14" t="s">
        <v>32</v>
      </c>
      <c r="E128" s="15"/>
    </row>
    <row r="129" spans="1:13" x14ac:dyDescent="0.2">
      <c r="A129" s="16" t="s">
        <v>33</v>
      </c>
      <c r="E129" s="17"/>
    </row>
    <row r="130" spans="1:13" x14ac:dyDescent="0.2">
      <c r="A130" t="s">
        <v>34</v>
      </c>
      <c r="E130" s="15"/>
    </row>
    <row r="131" spans="1:13" ht="25.5" x14ac:dyDescent="0.2">
      <c r="A131" s="9" t="s">
        <v>27</v>
      </c>
      <c r="B131" s="11">
        <v>47</v>
      </c>
      <c r="C131" s="11" t="s">
        <v>111</v>
      </c>
      <c r="D131" s="9" t="s">
        <v>15</v>
      </c>
      <c r="E131" s="12" t="s">
        <v>112</v>
      </c>
      <c r="F131" s="13" t="s">
        <v>58</v>
      </c>
      <c r="G131" s="44">
        <v>0</v>
      </c>
      <c r="L131" t="e">
        <f>(#REF!*21)/100</f>
        <v>#REF!</v>
      </c>
      <c r="M131" t="s">
        <v>10</v>
      </c>
    </row>
    <row r="132" spans="1:13" x14ac:dyDescent="0.2">
      <c r="A132" s="14" t="s">
        <v>32</v>
      </c>
      <c r="E132" s="15" t="s">
        <v>29</v>
      </c>
    </row>
    <row r="133" spans="1:13" x14ac:dyDescent="0.2">
      <c r="A133" s="16" t="s">
        <v>33</v>
      </c>
      <c r="E133" s="17" t="s">
        <v>29</v>
      </c>
    </row>
    <row r="134" spans="1:13" ht="38.25" x14ac:dyDescent="0.2">
      <c r="A134" t="s">
        <v>34</v>
      </c>
      <c r="E134" s="15" t="s">
        <v>113</v>
      </c>
    </row>
    <row r="135" spans="1:13" x14ac:dyDescent="0.2">
      <c r="A135" s="9" t="s">
        <v>27</v>
      </c>
      <c r="B135" s="11">
        <v>48</v>
      </c>
      <c r="C135" s="11" t="s">
        <v>114</v>
      </c>
      <c r="D135" s="9" t="s">
        <v>29</v>
      </c>
      <c r="E135" s="12" t="s">
        <v>115</v>
      </c>
      <c r="F135" s="13" t="s">
        <v>47</v>
      </c>
      <c r="G135" s="44">
        <v>0</v>
      </c>
      <c r="L135" t="e">
        <f>(#REF!*21)/100</f>
        <v>#REF!</v>
      </c>
      <c r="M135" t="s">
        <v>10</v>
      </c>
    </row>
    <row r="136" spans="1:13" x14ac:dyDescent="0.2">
      <c r="A136" s="14" t="s">
        <v>32</v>
      </c>
      <c r="E136" s="15" t="s">
        <v>29</v>
      </c>
    </row>
    <row r="137" spans="1:13" x14ac:dyDescent="0.2">
      <c r="A137" s="16" t="s">
        <v>33</v>
      </c>
      <c r="E137" s="17" t="s">
        <v>29</v>
      </c>
    </row>
    <row r="138" spans="1:13" ht="102" x14ac:dyDescent="0.2">
      <c r="A138" t="s">
        <v>34</v>
      </c>
      <c r="E138" s="15" t="s">
        <v>116</v>
      </c>
    </row>
    <row r="139" spans="1:13" ht="25.5" x14ac:dyDescent="0.2">
      <c r="A139" s="9" t="s">
        <v>27</v>
      </c>
      <c r="B139" s="11">
        <v>49</v>
      </c>
      <c r="C139" s="11" t="s">
        <v>117</v>
      </c>
      <c r="D139" s="9" t="s">
        <v>15</v>
      </c>
      <c r="E139" s="12" t="s">
        <v>118</v>
      </c>
      <c r="F139" s="13" t="s">
        <v>47</v>
      </c>
      <c r="G139" s="44">
        <v>0</v>
      </c>
      <c r="L139" t="e">
        <f>(#REF!*21)/100</f>
        <v>#REF!</v>
      </c>
      <c r="M139" t="s">
        <v>10</v>
      </c>
    </row>
    <row r="140" spans="1:13" x14ac:dyDescent="0.2">
      <c r="A140" s="14" t="s">
        <v>32</v>
      </c>
      <c r="E140" s="15" t="s">
        <v>29</v>
      </c>
    </row>
    <row r="141" spans="1:13" x14ac:dyDescent="0.2">
      <c r="A141" s="16" t="s">
        <v>33</v>
      </c>
      <c r="E141" s="17" t="s">
        <v>29</v>
      </c>
    </row>
    <row r="142" spans="1:13" ht="127.5" x14ac:dyDescent="0.2">
      <c r="A142" t="s">
        <v>34</v>
      </c>
      <c r="E142" s="15" t="s">
        <v>119</v>
      </c>
    </row>
    <row r="143" spans="1:13" ht="25.5" x14ac:dyDescent="0.2">
      <c r="A143" s="9" t="s">
        <v>27</v>
      </c>
      <c r="B143" s="11">
        <v>50</v>
      </c>
      <c r="C143" s="11" t="s">
        <v>117</v>
      </c>
      <c r="D143" s="9" t="s">
        <v>10</v>
      </c>
      <c r="E143" s="12" t="s">
        <v>120</v>
      </c>
      <c r="F143" s="13" t="s">
        <v>47</v>
      </c>
      <c r="G143" s="44">
        <v>0</v>
      </c>
      <c r="L143" t="e">
        <f>(#REF!*21)/100</f>
        <v>#REF!</v>
      </c>
      <c r="M143" t="s">
        <v>10</v>
      </c>
    </row>
    <row r="144" spans="1:13" x14ac:dyDescent="0.2">
      <c r="A144" s="14" t="s">
        <v>32</v>
      </c>
      <c r="E144" s="15" t="s">
        <v>29</v>
      </c>
    </row>
    <row r="145" spans="1:13" x14ac:dyDescent="0.2">
      <c r="A145" s="16" t="s">
        <v>33</v>
      </c>
      <c r="E145" s="17" t="s">
        <v>29</v>
      </c>
    </row>
    <row r="146" spans="1:13" ht="127.5" x14ac:dyDescent="0.2">
      <c r="A146" t="s">
        <v>34</v>
      </c>
      <c r="E146" s="15" t="s">
        <v>121</v>
      </c>
    </row>
    <row r="147" spans="1:13" x14ac:dyDescent="0.2">
      <c r="A147" s="9" t="s">
        <v>27</v>
      </c>
      <c r="B147" s="11">
        <v>51</v>
      </c>
      <c r="C147" s="11" t="s">
        <v>117</v>
      </c>
      <c r="D147" s="9" t="s">
        <v>9</v>
      </c>
      <c r="E147" s="12" t="s">
        <v>122</v>
      </c>
      <c r="F147" s="13" t="s">
        <v>47</v>
      </c>
      <c r="G147" s="44">
        <v>0</v>
      </c>
      <c r="L147" t="e">
        <f>(#REF!*21)/100</f>
        <v>#REF!</v>
      </c>
      <c r="M147" t="s">
        <v>10</v>
      </c>
    </row>
    <row r="148" spans="1:13" x14ac:dyDescent="0.2">
      <c r="A148" s="14" t="s">
        <v>32</v>
      </c>
      <c r="E148" s="15" t="s">
        <v>29</v>
      </c>
    </row>
    <row r="149" spans="1:13" x14ac:dyDescent="0.2">
      <c r="A149" s="16" t="s">
        <v>33</v>
      </c>
      <c r="E149" s="17" t="s">
        <v>29</v>
      </c>
    </row>
    <row r="150" spans="1:13" ht="25.5" x14ac:dyDescent="0.2">
      <c r="A150" t="s">
        <v>34</v>
      </c>
      <c r="E150" s="15" t="s">
        <v>123</v>
      </c>
    </row>
    <row r="151" spans="1:13" x14ac:dyDescent="0.2">
      <c r="A151" s="9" t="s">
        <v>27</v>
      </c>
      <c r="B151" s="11">
        <v>52</v>
      </c>
      <c r="C151" s="11" t="s">
        <v>117</v>
      </c>
      <c r="D151" s="9" t="s">
        <v>19</v>
      </c>
      <c r="E151" s="12" t="s">
        <v>124</v>
      </c>
      <c r="F151" s="13" t="s">
        <v>47</v>
      </c>
      <c r="G151" s="44">
        <v>0</v>
      </c>
      <c r="L151" t="e">
        <f>(#REF!*21)/100</f>
        <v>#REF!</v>
      </c>
      <c r="M151" t="s">
        <v>10</v>
      </c>
    </row>
    <row r="152" spans="1:13" x14ac:dyDescent="0.2">
      <c r="A152" s="14" t="s">
        <v>32</v>
      </c>
      <c r="E152" s="15" t="s">
        <v>29</v>
      </c>
    </row>
    <row r="153" spans="1:13" x14ac:dyDescent="0.2">
      <c r="A153" s="16" t="s">
        <v>33</v>
      </c>
      <c r="E153" s="17" t="s">
        <v>29</v>
      </c>
    </row>
    <row r="154" spans="1:13" ht="25.5" x14ac:dyDescent="0.2">
      <c r="A154" t="s">
        <v>34</v>
      </c>
      <c r="E154" s="15" t="s">
        <v>123</v>
      </c>
    </row>
    <row r="155" spans="1:13" x14ac:dyDescent="0.2">
      <c r="B155" s="2"/>
      <c r="C155" s="18" t="s">
        <v>21</v>
      </c>
      <c r="D155" s="2"/>
      <c r="E155" s="28" t="s">
        <v>418</v>
      </c>
      <c r="F155" s="2"/>
      <c r="G155" s="2"/>
    </row>
    <row r="156" spans="1:13" x14ac:dyDescent="0.2">
      <c r="A156" s="9" t="s">
        <v>27</v>
      </c>
      <c r="B156" s="11">
        <v>53</v>
      </c>
      <c r="C156" s="11" t="s">
        <v>125</v>
      </c>
      <c r="D156" s="9" t="s">
        <v>29</v>
      </c>
      <c r="E156" s="12" t="s">
        <v>126</v>
      </c>
      <c r="F156" s="13" t="s">
        <v>58</v>
      </c>
      <c r="G156" s="44">
        <v>0</v>
      </c>
      <c r="L156" t="e">
        <f>(#REF!*21)/100</f>
        <v>#REF!</v>
      </c>
      <c r="M156" t="s">
        <v>10</v>
      </c>
    </row>
    <row r="157" spans="1:13" x14ac:dyDescent="0.2">
      <c r="A157" s="14" t="s">
        <v>32</v>
      </c>
      <c r="E157" s="15" t="s">
        <v>29</v>
      </c>
    </row>
    <row r="158" spans="1:13" x14ac:dyDescent="0.2">
      <c r="A158" s="16" t="s">
        <v>33</v>
      </c>
      <c r="E158" s="17" t="s">
        <v>29</v>
      </c>
    </row>
    <row r="159" spans="1:13" ht="127.5" x14ac:dyDescent="0.2">
      <c r="A159" t="s">
        <v>34</v>
      </c>
      <c r="E159" s="15" t="s">
        <v>127</v>
      </c>
    </row>
    <row r="160" spans="1:13" x14ac:dyDescent="0.2">
      <c r="A160" s="9" t="s">
        <v>27</v>
      </c>
      <c r="B160" s="11">
        <v>54</v>
      </c>
      <c r="C160" s="11" t="s">
        <v>128</v>
      </c>
      <c r="D160" s="9" t="s">
        <v>29</v>
      </c>
      <c r="E160" s="12" t="s">
        <v>129</v>
      </c>
      <c r="F160" s="13" t="s">
        <v>58</v>
      </c>
      <c r="G160" s="44">
        <v>0</v>
      </c>
      <c r="L160" t="e">
        <f>(#REF!*21)/100</f>
        <v>#REF!</v>
      </c>
      <c r="M160" t="s">
        <v>10</v>
      </c>
    </row>
    <row r="161" spans="1:13" x14ac:dyDescent="0.2">
      <c r="A161" s="14" t="s">
        <v>32</v>
      </c>
      <c r="E161" s="15" t="s">
        <v>29</v>
      </c>
    </row>
    <row r="162" spans="1:13" x14ac:dyDescent="0.2">
      <c r="A162" s="16" t="s">
        <v>33</v>
      </c>
      <c r="E162" s="17" t="s">
        <v>29</v>
      </c>
    </row>
    <row r="163" spans="1:13" ht="51" x14ac:dyDescent="0.2">
      <c r="A163" t="s">
        <v>34</v>
      </c>
      <c r="E163" s="15" t="s">
        <v>130</v>
      </c>
    </row>
    <row r="164" spans="1:13" x14ac:dyDescent="0.2">
      <c r="A164" s="9" t="s">
        <v>27</v>
      </c>
      <c r="B164" s="11">
        <v>55</v>
      </c>
      <c r="C164" s="11" t="s">
        <v>131</v>
      </c>
      <c r="D164" s="9" t="s">
        <v>29</v>
      </c>
      <c r="E164" s="12" t="s">
        <v>132</v>
      </c>
      <c r="F164" s="13" t="s">
        <v>47</v>
      </c>
      <c r="G164" s="44">
        <v>0</v>
      </c>
      <c r="L164" t="e">
        <f>(#REF!*21)/100</f>
        <v>#REF!</v>
      </c>
      <c r="M164" t="s">
        <v>10</v>
      </c>
    </row>
    <row r="165" spans="1:13" x14ac:dyDescent="0.2">
      <c r="A165" s="14" t="s">
        <v>32</v>
      </c>
      <c r="E165" s="15" t="s">
        <v>29</v>
      </c>
    </row>
    <row r="166" spans="1:13" x14ac:dyDescent="0.2">
      <c r="A166" s="16" t="s">
        <v>33</v>
      </c>
      <c r="E166" s="17" t="s">
        <v>29</v>
      </c>
    </row>
    <row r="167" spans="1:13" ht="51" x14ac:dyDescent="0.2">
      <c r="A167" t="s">
        <v>34</v>
      </c>
      <c r="E167" s="15" t="s">
        <v>130</v>
      </c>
    </row>
    <row r="168" spans="1:13" x14ac:dyDescent="0.2">
      <c r="A168" s="9" t="s">
        <v>27</v>
      </c>
      <c r="B168" s="11">
        <v>56</v>
      </c>
      <c r="C168" s="11" t="s">
        <v>133</v>
      </c>
      <c r="D168" s="9" t="s">
        <v>29</v>
      </c>
      <c r="E168" s="12" t="s">
        <v>134</v>
      </c>
      <c r="F168" s="13" t="s">
        <v>47</v>
      </c>
      <c r="G168" s="44">
        <v>0</v>
      </c>
      <c r="L168" t="e">
        <f>(#REF!*21)/100</f>
        <v>#REF!</v>
      </c>
      <c r="M168" t="s">
        <v>10</v>
      </c>
    </row>
    <row r="169" spans="1:13" x14ac:dyDescent="0.2">
      <c r="A169" s="14" t="s">
        <v>32</v>
      </c>
      <c r="E169" s="15" t="s">
        <v>29</v>
      </c>
    </row>
    <row r="170" spans="1:13" x14ac:dyDescent="0.2">
      <c r="A170" s="16" t="s">
        <v>33</v>
      </c>
      <c r="E170" s="17" t="s">
        <v>29</v>
      </c>
    </row>
    <row r="171" spans="1:13" ht="51" x14ac:dyDescent="0.2">
      <c r="A171" t="s">
        <v>34</v>
      </c>
      <c r="E171" s="15" t="s">
        <v>130</v>
      </c>
    </row>
    <row r="172" spans="1:13" x14ac:dyDescent="0.2">
      <c r="A172" s="9" t="s">
        <v>27</v>
      </c>
      <c r="B172" s="11">
        <v>57</v>
      </c>
      <c r="C172" s="11" t="s">
        <v>135</v>
      </c>
      <c r="D172" s="9" t="s">
        <v>29</v>
      </c>
      <c r="E172" s="12" t="s">
        <v>136</v>
      </c>
      <c r="F172" s="13" t="s">
        <v>47</v>
      </c>
      <c r="G172" s="44">
        <v>0</v>
      </c>
      <c r="L172" t="e">
        <f>(#REF!*21)/100</f>
        <v>#REF!</v>
      </c>
      <c r="M172" t="s">
        <v>10</v>
      </c>
    </row>
    <row r="173" spans="1:13" x14ac:dyDescent="0.2">
      <c r="A173" s="14" t="s">
        <v>32</v>
      </c>
      <c r="E173" s="15" t="s">
        <v>29</v>
      </c>
    </row>
    <row r="174" spans="1:13" x14ac:dyDescent="0.2">
      <c r="A174" s="16" t="s">
        <v>33</v>
      </c>
      <c r="E174" s="17" t="s">
        <v>29</v>
      </c>
    </row>
    <row r="175" spans="1:13" ht="51" x14ac:dyDescent="0.2">
      <c r="A175" t="s">
        <v>34</v>
      </c>
      <c r="E175" s="15" t="s">
        <v>130</v>
      </c>
    </row>
    <row r="176" spans="1:13" x14ac:dyDescent="0.2">
      <c r="A176" s="9" t="s">
        <v>27</v>
      </c>
      <c r="B176" s="11">
        <v>58</v>
      </c>
      <c r="C176" s="11" t="s">
        <v>138</v>
      </c>
      <c r="D176" s="9" t="s">
        <v>29</v>
      </c>
      <c r="E176" s="12" t="s">
        <v>139</v>
      </c>
      <c r="F176" s="13" t="s">
        <v>47</v>
      </c>
      <c r="G176" s="44">
        <v>0</v>
      </c>
      <c r="L176" t="e">
        <f>(#REF!*21)/100</f>
        <v>#REF!</v>
      </c>
      <c r="M176" t="s">
        <v>10</v>
      </c>
    </row>
    <row r="177" spans="1:13" x14ac:dyDescent="0.2">
      <c r="A177" s="14" t="s">
        <v>32</v>
      </c>
      <c r="E177" s="15" t="s">
        <v>29</v>
      </c>
    </row>
    <row r="178" spans="1:13" x14ac:dyDescent="0.2">
      <c r="A178" s="16" t="s">
        <v>33</v>
      </c>
      <c r="E178" s="17" t="s">
        <v>29</v>
      </c>
    </row>
    <row r="179" spans="1:13" ht="140.25" x14ac:dyDescent="0.2">
      <c r="A179" t="s">
        <v>34</v>
      </c>
      <c r="E179" s="15" t="s">
        <v>137</v>
      </c>
    </row>
    <row r="180" spans="1:13" x14ac:dyDescent="0.2">
      <c r="A180" s="9" t="s">
        <v>27</v>
      </c>
      <c r="B180" s="11">
        <v>59</v>
      </c>
      <c r="C180" s="11" t="s">
        <v>140</v>
      </c>
      <c r="D180" s="9" t="s">
        <v>15</v>
      </c>
      <c r="E180" s="12" t="s">
        <v>141</v>
      </c>
      <c r="F180" s="13" t="s">
        <v>47</v>
      </c>
      <c r="G180" s="44">
        <v>0</v>
      </c>
      <c r="L180" t="e">
        <f>(#REF!*21)/100</f>
        <v>#REF!</v>
      </c>
      <c r="M180" t="s">
        <v>10</v>
      </c>
    </row>
    <row r="181" spans="1:13" x14ac:dyDescent="0.2">
      <c r="A181" s="14" t="s">
        <v>32</v>
      </c>
      <c r="E181" s="15" t="s">
        <v>29</v>
      </c>
    </row>
    <row r="182" spans="1:13" x14ac:dyDescent="0.2">
      <c r="A182" s="16" t="s">
        <v>33</v>
      </c>
      <c r="E182" s="17" t="s">
        <v>29</v>
      </c>
    </row>
    <row r="183" spans="1:13" ht="140.25" x14ac:dyDescent="0.2">
      <c r="A183" t="s">
        <v>34</v>
      </c>
      <c r="E183" s="15" t="s">
        <v>137</v>
      </c>
    </row>
    <row r="184" spans="1:13" x14ac:dyDescent="0.2">
      <c r="A184" s="9" t="s">
        <v>27</v>
      </c>
      <c r="B184" s="11">
        <v>60</v>
      </c>
      <c r="C184" s="11" t="s">
        <v>142</v>
      </c>
      <c r="D184" s="9" t="s">
        <v>15</v>
      </c>
      <c r="E184" s="12" t="s">
        <v>143</v>
      </c>
      <c r="F184" s="13" t="s">
        <v>47</v>
      </c>
      <c r="G184" s="44">
        <v>0</v>
      </c>
      <c r="L184" t="e">
        <f>(#REF!*21)/100</f>
        <v>#REF!</v>
      </c>
      <c r="M184" t="s">
        <v>10</v>
      </c>
    </row>
    <row r="185" spans="1:13" x14ac:dyDescent="0.2">
      <c r="A185" s="14" t="s">
        <v>32</v>
      </c>
      <c r="E185" s="15" t="s">
        <v>29</v>
      </c>
    </row>
    <row r="186" spans="1:13" x14ac:dyDescent="0.2">
      <c r="A186" s="16" t="s">
        <v>33</v>
      </c>
      <c r="E186" s="17" t="s">
        <v>29</v>
      </c>
    </row>
    <row r="187" spans="1:13" ht="153" x14ac:dyDescent="0.2">
      <c r="A187" t="s">
        <v>34</v>
      </c>
      <c r="E187" s="15" t="s">
        <v>144</v>
      </c>
    </row>
    <row r="188" spans="1:13" x14ac:dyDescent="0.2">
      <c r="A188" s="9" t="s">
        <v>27</v>
      </c>
      <c r="B188" s="11">
        <v>61</v>
      </c>
      <c r="C188" s="11" t="s">
        <v>142</v>
      </c>
      <c r="D188" s="9" t="s">
        <v>10</v>
      </c>
      <c r="E188" s="12" t="s">
        <v>145</v>
      </c>
      <c r="F188" s="13" t="s">
        <v>47</v>
      </c>
      <c r="G188" s="44">
        <v>0</v>
      </c>
      <c r="L188" t="e">
        <f>(#REF!*21)/100</f>
        <v>#REF!</v>
      </c>
      <c r="M188" t="s">
        <v>10</v>
      </c>
    </row>
    <row r="189" spans="1:13" x14ac:dyDescent="0.2">
      <c r="A189" s="14" t="s">
        <v>32</v>
      </c>
      <c r="E189" s="15" t="s">
        <v>29</v>
      </c>
    </row>
    <row r="190" spans="1:13" x14ac:dyDescent="0.2">
      <c r="A190" s="16" t="s">
        <v>33</v>
      </c>
      <c r="E190" s="17" t="s">
        <v>29</v>
      </c>
    </row>
    <row r="191" spans="1:13" x14ac:dyDescent="0.2">
      <c r="A191" t="s">
        <v>34</v>
      </c>
      <c r="E191" s="15" t="s">
        <v>146</v>
      </c>
    </row>
    <row r="192" spans="1:13" x14ac:dyDescent="0.2">
      <c r="A192" s="9" t="s">
        <v>27</v>
      </c>
      <c r="B192" s="2"/>
      <c r="C192" s="18" t="s">
        <v>49</v>
      </c>
      <c r="D192" s="2"/>
      <c r="E192" s="28" t="s">
        <v>417</v>
      </c>
      <c r="F192" s="2"/>
      <c r="G192" s="2"/>
      <c r="L192" t="e">
        <f>(#REF!*21)/100</f>
        <v>#REF!</v>
      </c>
      <c r="M192" t="s">
        <v>10</v>
      </c>
    </row>
    <row r="193" spans="1:15" ht="25.5" x14ac:dyDescent="0.2">
      <c r="A193" s="14" t="s">
        <v>32</v>
      </c>
      <c r="B193" s="11">
        <v>62</v>
      </c>
      <c r="C193" s="11" t="s">
        <v>148</v>
      </c>
      <c r="D193" s="9" t="s">
        <v>15</v>
      </c>
      <c r="E193" s="12" t="s">
        <v>149</v>
      </c>
      <c r="F193" s="13" t="s">
        <v>37</v>
      </c>
      <c r="G193" s="44">
        <v>0</v>
      </c>
    </row>
    <row r="194" spans="1:15" x14ac:dyDescent="0.2">
      <c r="A194" s="16" t="s">
        <v>33</v>
      </c>
      <c r="E194" s="15" t="s">
        <v>29</v>
      </c>
    </row>
    <row r="195" spans="1:15" x14ac:dyDescent="0.2">
      <c r="A195" t="s">
        <v>34</v>
      </c>
      <c r="E195" s="17" t="s">
        <v>29</v>
      </c>
    </row>
    <row r="196" spans="1:15" ht="191.25" x14ac:dyDescent="0.2">
      <c r="A196" s="9" t="s">
        <v>27</v>
      </c>
      <c r="E196" s="15" t="s">
        <v>150</v>
      </c>
      <c r="L196" t="e">
        <f>(#REF!*21)/100</f>
        <v>#REF!</v>
      </c>
      <c r="M196" t="s">
        <v>10</v>
      </c>
    </row>
    <row r="197" spans="1:15" x14ac:dyDescent="0.2">
      <c r="A197" s="14" t="s">
        <v>32</v>
      </c>
      <c r="B197" s="11">
        <v>63</v>
      </c>
      <c r="C197" s="11" t="s">
        <v>151</v>
      </c>
      <c r="D197" s="9" t="s">
        <v>15</v>
      </c>
      <c r="E197" s="12" t="s">
        <v>152</v>
      </c>
      <c r="F197" s="13" t="s">
        <v>43</v>
      </c>
      <c r="G197" s="44">
        <v>0</v>
      </c>
    </row>
    <row r="198" spans="1:15" x14ac:dyDescent="0.2">
      <c r="A198" s="16" t="s">
        <v>33</v>
      </c>
      <c r="E198" s="15" t="s">
        <v>29</v>
      </c>
    </row>
    <row r="199" spans="1:15" x14ac:dyDescent="0.2">
      <c r="A199" t="s">
        <v>34</v>
      </c>
      <c r="E199" s="17" t="s">
        <v>29</v>
      </c>
    </row>
    <row r="200" spans="1:15" ht="178.5" x14ac:dyDescent="0.2">
      <c r="A200" s="9" t="s">
        <v>27</v>
      </c>
      <c r="E200" s="15" t="s">
        <v>153</v>
      </c>
      <c r="L200" t="e">
        <f>(#REF!*21)/100</f>
        <v>#REF!</v>
      </c>
      <c r="M200" t="s">
        <v>10</v>
      </c>
    </row>
    <row r="201" spans="1:15" x14ac:dyDescent="0.2">
      <c r="A201" s="14" t="s">
        <v>32</v>
      </c>
      <c r="B201" s="11">
        <v>64</v>
      </c>
      <c r="C201" s="11" t="s">
        <v>151</v>
      </c>
      <c r="D201" s="9" t="s">
        <v>10</v>
      </c>
      <c r="E201" s="12" t="s">
        <v>154</v>
      </c>
      <c r="F201" s="13" t="s">
        <v>43</v>
      </c>
      <c r="G201" s="44">
        <v>0</v>
      </c>
    </row>
    <row r="202" spans="1:15" x14ac:dyDescent="0.2">
      <c r="A202" s="16" t="s">
        <v>33</v>
      </c>
      <c r="E202" s="15" t="s">
        <v>29</v>
      </c>
    </row>
    <row r="203" spans="1:15" x14ac:dyDescent="0.2">
      <c r="A203" t="s">
        <v>34</v>
      </c>
      <c r="E203" s="17" t="s">
        <v>29</v>
      </c>
    </row>
    <row r="204" spans="1:15" ht="12.75" customHeight="1" x14ac:dyDescent="0.2">
      <c r="A204" s="2" t="s">
        <v>26</v>
      </c>
      <c r="E204" s="15" t="s">
        <v>155</v>
      </c>
      <c r="L204" t="e">
        <f>0+O204</f>
        <v>#REF!</v>
      </c>
      <c r="N204" t="e">
        <f>0+#REF!+#REF!+#REF!</f>
        <v>#REF!</v>
      </c>
      <c r="O204" t="e">
        <f>0+L205+L209+L213</f>
        <v>#REF!</v>
      </c>
    </row>
    <row r="205" spans="1:15" x14ac:dyDescent="0.2">
      <c r="A205" s="9" t="s">
        <v>27</v>
      </c>
      <c r="B205" s="11">
        <v>65</v>
      </c>
      <c r="C205" s="11" t="s">
        <v>151</v>
      </c>
      <c r="D205" s="9" t="s">
        <v>9</v>
      </c>
      <c r="E205" s="12" t="s">
        <v>156</v>
      </c>
      <c r="F205" s="13" t="s">
        <v>43</v>
      </c>
      <c r="G205" s="44">
        <v>0</v>
      </c>
      <c r="L205" t="e">
        <f>(#REF!*21)/100</f>
        <v>#REF!</v>
      </c>
      <c r="M205" t="s">
        <v>10</v>
      </c>
    </row>
    <row r="206" spans="1:15" x14ac:dyDescent="0.2">
      <c r="A206" s="14" t="s">
        <v>32</v>
      </c>
      <c r="E206" s="15" t="s">
        <v>29</v>
      </c>
    </row>
    <row r="207" spans="1:15" x14ac:dyDescent="0.2">
      <c r="A207" s="16" t="s">
        <v>33</v>
      </c>
      <c r="E207" s="17" t="s">
        <v>29</v>
      </c>
    </row>
    <row r="208" spans="1:15" x14ac:dyDescent="0.2">
      <c r="A208" t="s">
        <v>34</v>
      </c>
      <c r="E208" s="15" t="s">
        <v>155</v>
      </c>
    </row>
    <row r="209" spans="1:15" x14ac:dyDescent="0.2">
      <c r="A209" s="9" t="s">
        <v>27</v>
      </c>
      <c r="B209" s="2"/>
      <c r="C209" s="18" t="s">
        <v>52</v>
      </c>
      <c r="D209" s="2"/>
      <c r="E209" s="28" t="s">
        <v>422</v>
      </c>
      <c r="F209" s="2"/>
      <c r="G209" s="2"/>
      <c r="L209" t="e">
        <f>(#REF!*21)/100</f>
        <v>#REF!</v>
      </c>
      <c r="M209" t="s">
        <v>10</v>
      </c>
    </row>
    <row r="210" spans="1:15" ht="25.5" x14ac:dyDescent="0.2">
      <c r="A210" s="14" t="s">
        <v>32</v>
      </c>
      <c r="B210" s="11">
        <v>66</v>
      </c>
      <c r="C210" s="11" t="s">
        <v>157</v>
      </c>
      <c r="D210" s="9" t="s">
        <v>15</v>
      </c>
      <c r="E210" s="12" t="s">
        <v>158</v>
      </c>
      <c r="F210" s="13" t="s">
        <v>37</v>
      </c>
      <c r="G210" s="44">
        <v>0</v>
      </c>
    </row>
    <row r="211" spans="1:15" x14ac:dyDescent="0.2">
      <c r="A211" s="16" t="s">
        <v>33</v>
      </c>
      <c r="E211" s="15" t="s">
        <v>29</v>
      </c>
    </row>
    <row r="212" spans="1:15" x14ac:dyDescent="0.2">
      <c r="A212" t="s">
        <v>34</v>
      </c>
      <c r="E212" s="17" t="s">
        <v>29</v>
      </c>
    </row>
    <row r="213" spans="1:15" ht="216.75" x14ac:dyDescent="0.2">
      <c r="A213" s="9" t="s">
        <v>27</v>
      </c>
      <c r="E213" s="15" t="s">
        <v>159</v>
      </c>
      <c r="L213" t="e">
        <f>(#REF!*21)/100</f>
        <v>#REF!</v>
      </c>
      <c r="M213" t="s">
        <v>10</v>
      </c>
    </row>
    <row r="214" spans="1:15" ht="25.5" x14ac:dyDescent="0.2">
      <c r="A214" s="14" t="s">
        <v>32</v>
      </c>
      <c r="B214" s="11">
        <v>67</v>
      </c>
      <c r="C214" s="11" t="s">
        <v>160</v>
      </c>
      <c r="D214" s="9" t="s">
        <v>15</v>
      </c>
      <c r="E214" s="12" t="s">
        <v>161</v>
      </c>
      <c r="F214" s="13" t="s">
        <v>37</v>
      </c>
      <c r="G214" s="44">
        <v>0</v>
      </c>
    </row>
    <row r="215" spans="1:15" x14ac:dyDescent="0.2">
      <c r="A215" s="16" t="s">
        <v>33</v>
      </c>
      <c r="E215" s="15" t="s">
        <v>29</v>
      </c>
    </row>
    <row r="216" spans="1:15" x14ac:dyDescent="0.2">
      <c r="A216" t="s">
        <v>34</v>
      </c>
      <c r="E216" s="17" t="s">
        <v>29</v>
      </c>
    </row>
    <row r="217" spans="1:15" ht="12.75" customHeight="1" x14ac:dyDescent="0.2">
      <c r="A217" s="2" t="s">
        <v>26</v>
      </c>
      <c r="E217" s="15" t="s">
        <v>159</v>
      </c>
      <c r="L217" t="e">
        <f>0+O217</f>
        <v>#REF!</v>
      </c>
      <c r="N217" t="e">
        <f>0+#REF!+#REF!+#REF!+#REF!+#REF!+#REF!+#REF!+#REF!</f>
        <v>#REF!</v>
      </c>
      <c r="O217" t="e">
        <f>0+L218+L222+L226+L230+L234+L238+L242+L246</f>
        <v>#REF!</v>
      </c>
    </row>
    <row r="218" spans="1:15" x14ac:dyDescent="0.2">
      <c r="A218" s="9" t="s">
        <v>27</v>
      </c>
      <c r="B218" s="11">
        <v>68</v>
      </c>
      <c r="C218" s="11" t="s">
        <v>162</v>
      </c>
      <c r="D218" s="9" t="s">
        <v>15</v>
      </c>
      <c r="E218" s="12" t="s">
        <v>163</v>
      </c>
      <c r="F218" s="13" t="s">
        <v>43</v>
      </c>
      <c r="G218" s="44">
        <v>0</v>
      </c>
      <c r="L218" t="e">
        <f>(#REF!*21)/100</f>
        <v>#REF!</v>
      </c>
      <c r="M218" t="s">
        <v>10</v>
      </c>
    </row>
    <row r="219" spans="1:15" x14ac:dyDescent="0.2">
      <c r="A219" s="14" t="s">
        <v>32</v>
      </c>
      <c r="E219" s="15" t="s">
        <v>29</v>
      </c>
    </row>
    <row r="220" spans="1:15" x14ac:dyDescent="0.2">
      <c r="A220" s="16" t="s">
        <v>33</v>
      </c>
      <c r="E220" s="17" t="s">
        <v>29</v>
      </c>
    </row>
    <row r="221" spans="1:15" ht="38.25" x14ac:dyDescent="0.2">
      <c r="A221" t="s">
        <v>34</v>
      </c>
      <c r="E221" s="15" t="s">
        <v>164</v>
      </c>
    </row>
    <row r="222" spans="1:15" ht="38.25" x14ac:dyDescent="0.2">
      <c r="A222" s="9" t="s">
        <v>27</v>
      </c>
      <c r="B222" s="11">
        <v>69</v>
      </c>
      <c r="C222" s="11" t="s">
        <v>165</v>
      </c>
      <c r="D222" s="9" t="s">
        <v>15</v>
      </c>
      <c r="E222" s="12" t="s">
        <v>166</v>
      </c>
      <c r="F222" s="13" t="s">
        <v>43</v>
      </c>
      <c r="G222" s="44">
        <v>0</v>
      </c>
      <c r="L222" t="e">
        <f>(#REF!*21)/100</f>
        <v>#REF!</v>
      </c>
      <c r="M222" t="s">
        <v>10</v>
      </c>
    </row>
    <row r="223" spans="1:15" x14ac:dyDescent="0.2">
      <c r="A223" s="14" t="s">
        <v>32</v>
      </c>
      <c r="E223" s="15" t="s">
        <v>29</v>
      </c>
    </row>
    <row r="224" spans="1:15" x14ac:dyDescent="0.2">
      <c r="A224" s="16" t="s">
        <v>33</v>
      </c>
      <c r="E224" s="17" t="s">
        <v>29</v>
      </c>
    </row>
    <row r="225" spans="1:13" ht="242.25" x14ac:dyDescent="0.2">
      <c r="A225" t="s">
        <v>34</v>
      </c>
      <c r="E225" s="15" t="s">
        <v>167</v>
      </c>
    </row>
    <row r="226" spans="1:13" ht="25.5" x14ac:dyDescent="0.2">
      <c r="A226" s="9" t="s">
        <v>27</v>
      </c>
      <c r="B226" s="11">
        <v>70</v>
      </c>
      <c r="C226" s="11" t="s">
        <v>168</v>
      </c>
      <c r="D226" s="9" t="s">
        <v>147</v>
      </c>
      <c r="E226" s="12" t="s">
        <v>169</v>
      </c>
      <c r="F226" s="13" t="s">
        <v>43</v>
      </c>
      <c r="G226" s="44">
        <v>0</v>
      </c>
      <c r="L226" t="e">
        <f>(#REF!*21)/100</f>
        <v>#REF!</v>
      </c>
      <c r="M226" t="s">
        <v>10</v>
      </c>
    </row>
    <row r="227" spans="1:13" x14ac:dyDescent="0.2">
      <c r="A227" s="14" t="s">
        <v>32</v>
      </c>
      <c r="E227" s="15" t="s">
        <v>29</v>
      </c>
    </row>
    <row r="228" spans="1:13" x14ac:dyDescent="0.2">
      <c r="A228" s="16" t="s">
        <v>33</v>
      </c>
      <c r="E228" s="17" t="s">
        <v>29</v>
      </c>
    </row>
    <row r="229" spans="1:13" ht="102" x14ac:dyDescent="0.2">
      <c r="A229" t="s">
        <v>34</v>
      </c>
      <c r="E229" s="15" t="s">
        <v>170</v>
      </c>
    </row>
    <row r="230" spans="1:13" x14ac:dyDescent="0.2">
      <c r="A230" s="9" t="s">
        <v>27</v>
      </c>
      <c r="B230" s="11">
        <v>72</v>
      </c>
      <c r="C230" s="11" t="s">
        <v>168</v>
      </c>
      <c r="D230" s="9" t="s">
        <v>171</v>
      </c>
      <c r="E230" s="12" t="s">
        <v>172</v>
      </c>
      <c r="F230" s="13" t="s">
        <v>43</v>
      </c>
      <c r="G230" s="44">
        <v>0</v>
      </c>
      <c r="L230" t="e">
        <f>(#REF!*21)/100</f>
        <v>#REF!</v>
      </c>
      <c r="M230" t="s">
        <v>10</v>
      </c>
    </row>
    <row r="231" spans="1:13" x14ac:dyDescent="0.2">
      <c r="A231" s="14" t="s">
        <v>32</v>
      </c>
      <c r="E231" s="15" t="s">
        <v>29</v>
      </c>
    </row>
    <row r="232" spans="1:13" x14ac:dyDescent="0.2">
      <c r="A232" s="16" t="s">
        <v>33</v>
      </c>
      <c r="E232" s="17" t="s">
        <v>29</v>
      </c>
    </row>
    <row r="233" spans="1:13" ht="25.5" x14ac:dyDescent="0.2">
      <c r="A233" t="s">
        <v>34</v>
      </c>
      <c r="E233" s="15" t="s">
        <v>173</v>
      </c>
    </row>
    <row r="234" spans="1:13" x14ac:dyDescent="0.2">
      <c r="A234" s="9" t="s">
        <v>27</v>
      </c>
      <c r="B234" s="11">
        <v>73</v>
      </c>
      <c r="C234" s="11" t="s">
        <v>168</v>
      </c>
      <c r="D234" s="9" t="s">
        <v>174</v>
      </c>
      <c r="E234" s="12" t="s">
        <v>175</v>
      </c>
      <c r="F234" s="13" t="s">
        <v>43</v>
      </c>
      <c r="G234" s="44">
        <v>0</v>
      </c>
      <c r="L234" t="e">
        <f>(#REF!*21)/100</f>
        <v>#REF!</v>
      </c>
      <c r="M234" t="s">
        <v>10</v>
      </c>
    </row>
    <row r="235" spans="1:13" x14ac:dyDescent="0.2">
      <c r="A235" s="14" t="s">
        <v>32</v>
      </c>
      <c r="E235" s="15" t="s">
        <v>29</v>
      </c>
    </row>
    <row r="236" spans="1:13" x14ac:dyDescent="0.2">
      <c r="A236" s="16" t="s">
        <v>33</v>
      </c>
      <c r="E236" s="17" t="s">
        <v>29</v>
      </c>
    </row>
    <row r="237" spans="1:13" ht="25.5" x14ac:dyDescent="0.2">
      <c r="A237" t="s">
        <v>34</v>
      </c>
      <c r="E237" s="15" t="s">
        <v>173</v>
      </c>
    </row>
    <row r="238" spans="1:13" x14ac:dyDescent="0.2">
      <c r="A238" s="9" t="s">
        <v>27</v>
      </c>
      <c r="B238" s="11">
        <v>74</v>
      </c>
      <c r="C238" s="11" t="s">
        <v>168</v>
      </c>
      <c r="D238" s="9" t="s">
        <v>176</v>
      </c>
      <c r="E238" s="12" t="s">
        <v>177</v>
      </c>
      <c r="F238" s="13" t="s">
        <v>43</v>
      </c>
      <c r="G238" s="44">
        <v>0</v>
      </c>
      <c r="L238" t="e">
        <f>(#REF!*21)/100</f>
        <v>#REF!</v>
      </c>
      <c r="M238" t="s">
        <v>10</v>
      </c>
    </row>
    <row r="239" spans="1:13" x14ac:dyDescent="0.2">
      <c r="A239" s="14" t="s">
        <v>32</v>
      </c>
      <c r="E239" s="15" t="s">
        <v>29</v>
      </c>
    </row>
    <row r="240" spans="1:13" x14ac:dyDescent="0.2">
      <c r="A240" s="16" t="s">
        <v>33</v>
      </c>
      <c r="E240" s="17" t="s">
        <v>29</v>
      </c>
    </row>
    <row r="241" spans="1:15" ht="25.5" x14ac:dyDescent="0.2">
      <c r="A241" t="s">
        <v>34</v>
      </c>
      <c r="E241" s="15" t="s">
        <v>173</v>
      </c>
    </row>
    <row r="242" spans="1:15" ht="25.5" x14ac:dyDescent="0.2">
      <c r="A242" s="9" t="s">
        <v>27</v>
      </c>
      <c r="B242" s="11">
        <v>75</v>
      </c>
      <c r="C242" s="11" t="s">
        <v>168</v>
      </c>
      <c r="D242" s="9" t="s">
        <v>178</v>
      </c>
      <c r="E242" s="12" t="s">
        <v>179</v>
      </c>
      <c r="F242" s="13" t="s">
        <v>43</v>
      </c>
      <c r="G242" s="44">
        <v>0</v>
      </c>
      <c r="L242" t="e">
        <f>(#REF!*21)/100</f>
        <v>#REF!</v>
      </c>
      <c r="M242" t="s">
        <v>10</v>
      </c>
    </row>
    <row r="243" spans="1:15" x14ac:dyDescent="0.2">
      <c r="A243" s="14" t="s">
        <v>32</v>
      </c>
      <c r="E243" s="15" t="s">
        <v>29</v>
      </c>
    </row>
    <row r="244" spans="1:15" x14ac:dyDescent="0.2">
      <c r="A244" s="16" t="s">
        <v>33</v>
      </c>
      <c r="E244" s="17" t="s">
        <v>29</v>
      </c>
    </row>
    <row r="245" spans="1:15" ht="25.5" x14ac:dyDescent="0.2">
      <c r="A245" t="s">
        <v>34</v>
      </c>
      <c r="E245" s="15" t="s">
        <v>180</v>
      </c>
    </row>
    <row r="246" spans="1:15" ht="25.5" x14ac:dyDescent="0.2">
      <c r="A246" s="9" t="s">
        <v>27</v>
      </c>
      <c r="B246" s="11">
        <v>76</v>
      </c>
      <c r="C246" s="11" t="s">
        <v>168</v>
      </c>
      <c r="D246" s="9" t="s">
        <v>181</v>
      </c>
      <c r="E246" s="12" t="s">
        <v>182</v>
      </c>
      <c r="F246" s="13" t="s">
        <v>43</v>
      </c>
      <c r="G246" s="44">
        <v>0</v>
      </c>
      <c r="L246" t="e">
        <f>(#REF!*21)/100</f>
        <v>#REF!</v>
      </c>
      <c r="M246" t="s">
        <v>10</v>
      </c>
    </row>
    <row r="247" spans="1:15" x14ac:dyDescent="0.2">
      <c r="A247" s="14" t="s">
        <v>32</v>
      </c>
      <c r="E247" s="15" t="s">
        <v>29</v>
      </c>
    </row>
    <row r="248" spans="1:15" x14ac:dyDescent="0.2">
      <c r="A248" s="16" t="s">
        <v>33</v>
      </c>
      <c r="E248" s="17" t="s">
        <v>29</v>
      </c>
    </row>
    <row r="249" spans="1:15" ht="25.5" x14ac:dyDescent="0.2">
      <c r="A249" t="s">
        <v>34</v>
      </c>
      <c r="E249" s="15" t="s">
        <v>183</v>
      </c>
    </row>
    <row r="250" spans="1:15" ht="12.75" customHeight="1" x14ac:dyDescent="0.2">
      <c r="A250" s="2" t="s">
        <v>26</v>
      </c>
      <c r="B250" s="11">
        <v>77</v>
      </c>
      <c r="C250" s="11" t="s">
        <v>168</v>
      </c>
      <c r="D250" s="9" t="s">
        <v>184</v>
      </c>
      <c r="E250" s="12" t="s">
        <v>185</v>
      </c>
      <c r="F250" s="13" t="s">
        <v>43</v>
      </c>
      <c r="G250" s="44">
        <v>0</v>
      </c>
      <c r="L250" t="e">
        <f>0+O250</f>
        <v>#REF!</v>
      </c>
      <c r="N250" t="e">
        <f>0+#REF!+#REF!+#REF!+#REF!+#REF!+#REF!+#REF!+#REF!</f>
        <v>#REF!</v>
      </c>
      <c r="O250" t="e">
        <f>0+L251+L255+L259+L263+L267+L271+L275+L279</f>
        <v>#REF!</v>
      </c>
    </row>
    <row r="251" spans="1:15" x14ac:dyDescent="0.2">
      <c r="A251" s="9" t="s">
        <v>27</v>
      </c>
      <c r="E251" s="15" t="s">
        <v>29</v>
      </c>
      <c r="L251" t="e">
        <f>(#REF!*21)/100</f>
        <v>#REF!</v>
      </c>
      <c r="M251" t="s">
        <v>10</v>
      </c>
    </row>
    <row r="252" spans="1:15" x14ac:dyDescent="0.2">
      <c r="A252" s="14" t="s">
        <v>32</v>
      </c>
      <c r="E252" s="17" t="s">
        <v>29</v>
      </c>
    </row>
    <row r="253" spans="1:15" ht="25.5" x14ac:dyDescent="0.2">
      <c r="A253" s="16" t="s">
        <v>33</v>
      </c>
      <c r="E253" s="15" t="s">
        <v>173</v>
      </c>
    </row>
    <row r="254" spans="1:15" ht="25.5" x14ac:dyDescent="0.2">
      <c r="A254" t="s">
        <v>34</v>
      </c>
      <c r="B254" s="11">
        <v>78</v>
      </c>
      <c r="C254" s="11" t="s">
        <v>168</v>
      </c>
      <c r="D254" s="9" t="s">
        <v>186</v>
      </c>
      <c r="E254" s="12" t="s">
        <v>187</v>
      </c>
      <c r="F254" s="13" t="s">
        <v>43</v>
      </c>
      <c r="G254" s="44">
        <v>0</v>
      </c>
    </row>
    <row r="255" spans="1:15" x14ac:dyDescent="0.2">
      <c r="A255" s="9" t="s">
        <v>27</v>
      </c>
      <c r="E255" s="15" t="s">
        <v>29</v>
      </c>
      <c r="L255" t="e">
        <f>(#REF!*21)/100</f>
        <v>#REF!</v>
      </c>
      <c r="M255" t="s">
        <v>10</v>
      </c>
    </row>
    <row r="256" spans="1:15" x14ac:dyDescent="0.2">
      <c r="A256" s="14" t="s">
        <v>32</v>
      </c>
      <c r="E256" s="17" t="s">
        <v>29</v>
      </c>
    </row>
    <row r="257" spans="1:13" ht="25.5" x14ac:dyDescent="0.2">
      <c r="A257" s="16" t="s">
        <v>33</v>
      </c>
      <c r="E257" s="15" t="s">
        <v>173</v>
      </c>
    </row>
    <row r="258" spans="1:13" ht="25.5" x14ac:dyDescent="0.2">
      <c r="A258" t="s">
        <v>34</v>
      </c>
      <c r="B258" s="11">
        <v>79</v>
      </c>
      <c r="C258" s="11" t="s">
        <v>168</v>
      </c>
      <c r="D258" s="9" t="s">
        <v>188</v>
      </c>
      <c r="E258" s="12" t="s">
        <v>189</v>
      </c>
      <c r="F258" s="13" t="s">
        <v>43</v>
      </c>
      <c r="G258" s="44">
        <v>0</v>
      </c>
    </row>
    <row r="259" spans="1:13" x14ac:dyDescent="0.2">
      <c r="A259" s="9" t="s">
        <v>27</v>
      </c>
      <c r="E259" s="15" t="s">
        <v>29</v>
      </c>
      <c r="L259" t="e">
        <f>(#REF!*21)/100</f>
        <v>#REF!</v>
      </c>
      <c r="M259" t="s">
        <v>10</v>
      </c>
    </row>
    <row r="260" spans="1:13" x14ac:dyDescent="0.2">
      <c r="A260" s="14" t="s">
        <v>32</v>
      </c>
      <c r="E260" s="17" t="s">
        <v>29</v>
      </c>
    </row>
    <row r="261" spans="1:13" ht="25.5" x14ac:dyDescent="0.2">
      <c r="A261" s="16" t="s">
        <v>33</v>
      </c>
      <c r="E261" s="15" t="s">
        <v>173</v>
      </c>
    </row>
    <row r="262" spans="1:13" ht="25.5" x14ac:dyDescent="0.2">
      <c r="A262" t="s">
        <v>34</v>
      </c>
      <c r="B262" s="11">
        <v>80</v>
      </c>
      <c r="C262" s="11" t="s">
        <v>168</v>
      </c>
      <c r="D262" s="9" t="s">
        <v>25</v>
      </c>
      <c r="E262" s="12" t="s">
        <v>190</v>
      </c>
      <c r="F262" s="13" t="s">
        <v>43</v>
      </c>
      <c r="G262" s="44">
        <v>0</v>
      </c>
    </row>
    <row r="263" spans="1:13" x14ac:dyDescent="0.2">
      <c r="A263" s="9" t="s">
        <v>27</v>
      </c>
      <c r="E263" s="15" t="s">
        <v>29</v>
      </c>
      <c r="L263" t="e">
        <f>(#REF!*21)/100</f>
        <v>#REF!</v>
      </c>
      <c r="M263" t="s">
        <v>10</v>
      </c>
    </row>
    <row r="264" spans="1:13" x14ac:dyDescent="0.2">
      <c r="A264" s="14" t="s">
        <v>32</v>
      </c>
      <c r="E264" s="17" t="s">
        <v>29</v>
      </c>
    </row>
    <row r="265" spans="1:13" ht="76.5" x14ac:dyDescent="0.2">
      <c r="A265" s="16" t="s">
        <v>33</v>
      </c>
      <c r="E265" s="15" t="s">
        <v>191</v>
      </c>
    </row>
    <row r="266" spans="1:13" ht="25.5" x14ac:dyDescent="0.2">
      <c r="A266" t="s">
        <v>34</v>
      </c>
      <c r="B266" s="11">
        <v>81</v>
      </c>
      <c r="C266" s="11" t="s">
        <v>168</v>
      </c>
      <c r="D266" s="9" t="s">
        <v>55</v>
      </c>
      <c r="E266" s="12" t="s">
        <v>192</v>
      </c>
      <c r="F266" s="13" t="s">
        <v>43</v>
      </c>
      <c r="G266" s="44">
        <v>0</v>
      </c>
    </row>
    <row r="267" spans="1:13" x14ac:dyDescent="0.2">
      <c r="A267" s="9" t="s">
        <v>27</v>
      </c>
      <c r="E267" s="15" t="s">
        <v>29</v>
      </c>
      <c r="L267" t="e">
        <f>(#REF!*21)/100</f>
        <v>#REF!</v>
      </c>
      <c r="M267" t="s">
        <v>10</v>
      </c>
    </row>
    <row r="268" spans="1:13" x14ac:dyDescent="0.2">
      <c r="A268" s="14" t="s">
        <v>32</v>
      </c>
      <c r="E268" s="17" t="s">
        <v>29</v>
      </c>
    </row>
    <row r="269" spans="1:13" ht="25.5" x14ac:dyDescent="0.2">
      <c r="A269" s="16" t="s">
        <v>33</v>
      </c>
      <c r="E269" s="15" t="s">
        <v>173</v>
      </c>
    </row>
    <row r="270" spans="1:13" ht="25.5" x14ac:dyDescent="0.2">
      <c r="A270" t="s">
        <v>34</v>
      </c>
      <c r="B270" s="11">
        <v>82</v>
      </c>
      <c r="C270" s="11" t="s">
        <v>168</v>
      </c>
      <c r="D270" s="9" t="s">
        <v>56</v>
      </c>
      <c r="E270" s="12" t="s">
        <v>193</v>
      </c>
      <c r="F270" s="13" t="s">
        <v>43</v>
      </c>
      <c r="G270" s="44">
        <v>0</v>
      </c>
    </row>
    <row r="271" spans="1:13" x14ac:dyDescent="0.2">
      <c r="A271" s="9" t="s">
        <v>27</v>
      </c>
      <c r="E271" s="15" t="s">
        <v>29</v>
      </c>
      <c r="L271" t="e">
        <f>(#REF!*21)/100</f>
        <v>#REF!</v>
      </c>
      <c r="M271" t="s">
        <v>10</v>
      </c>
    </row>
    <row r="272" spans="1:13" x14ac:dyDescent="0.2">
      <c r="A272" s="14" t="s">
        <v>32</v>
      </c>
      <c r="E272" s="17" t="s">
        <v>29</v>
      </c>
    </row>
    <row r="273" spans="1:13" ht="25.5" x14ac:dyDescent="0.2">
      <c r="A273" s="16" t="s">
        <v>33</v>
      </c>
      <c r="E273" s="15" t="s">
        <v>173</v>
      </c>
    </row>
    <row r="274" spans="1:13" x14ac:dyDescent="0.2">
      <c r="A274" t="s">
        <v>34</v>
      </c>
      <c r="B274" s="11">
        <v>83</v>
      </c>
      <c r="C274" s="11" t="s">
        <v>194</v>
      </c>
      <c r="D274" s="9" t="s">
        <v>29</v>
      </c>
      <c r="E274" s="12" t="s">
        <v>195</v>
      </c>
      <c r="F274" s="13" t="s">
        <v>43</v>
      </c>
      <c r="G274" s="44">
        <v>0</v>
      </c>
    </row>
    <row r="275" spans="1:13" x14ac:dyDescent="0.2">
      <c r="A275" s="9" t="s">
        <v>27</v>
      </c>
      <c r="E275" s="15" t="s">
        <v>29</v>
      </c>
      <c r="L275" t="e">
        <f>(#REF!*21)/100</f>
        <v>#REF!</v>
      </c>
      <c r="M275" t="s">
        <v>10</v>
      </c>
    </row>
    <row r="276" spans="1:13" x14ac:dyDescent="0.2">
      <c r="A276" s="14" t="s">
        <v>32</v>
      </c>
      <c r="E276" s="17" t="s">
        <v>29</v>
      </c>
    </row>
    <row r="277" spans="1:13" ht="38.25" x14ac:dyDescent="0.2">
      <c r="A277" s="16" t="s">
        <v>33</v>
      </c>
      <c r="E277" s="15" t="s">
        <v>196</v>
      </c>
    </row>
    <row r="278" spans="1:13" x14ac:dyDescent="0.2">
      <c r="A278" t="s">
        <v>34</v>
      </c>
      <c r="E278" s="15"/>
    </row>
    <row r="279" spans="1:13" x14ac:dyDescent="0.2">
      <c r="A279" s="9" t="s">
        <v>27</v>
      </c>
      <c r="B279" s="11" t="s">
        <v>197</v>
      </c>
      <c r="C279" s="11" t="s">
        <v>198</v>
      </c>
      <c r="D279" s="9" t="s">
        <v>29</v>
      </c>
      <c r="E279" s="12" t="s">
        <v>199</v>
      </c>
      <c r="F279" s="13" t="s">
        <v>37</v>
      </c>
      <c r="G279" s="44">
        <v>0</v>
      </c>
      <c r="L279" t="e">
        <f>(#REF!*21)/100</f>
        <v>#REF!</v>
      </c>
      <c r="M279" t="s">
        <v>10</v>
      </c>
    </row>
    <row r="280" spans="1:13" x14ac:dyDescent="0.2">
      <c r="A280" s="14" t="s">
        <v>32</v>
      </c>
      <c r="E280" s="15" t="s">
        <v>29</v>
      </c>
    </row>
    <row r="281" spans="1:13" x14ac:dyDescent="0.2">
      <c r="A281" s="16" t="s">
        <v>33</v>
      </c>
      <c r="E281" s="17" t="s">
        <v>29</v>
      </c>
    </row>
    <row r="282" spans="1:13" ht="25.5" x14ac:dyDescent="0.2">
      <c r="A282" t="s">
        <v>34</v>
      </c>
      <c r="E282" s="15" t="s">
        <v>200</v>
      </c>
    </row>
    <row r="283" spans="1:13" x14ac:dyDescent="0.2">
      <c r="A283" s="9" t="s">
        <v>27</v>
      </c>
      <c r="B283" s="11" t="s">
        <v>201</v>
      </c>
      <c r="C283" s="11" t="s">
        <v>202</v>
      </c>
      <c r="D283" s="9" t="s">
        <v>29</v>
      </c>
      <c r="E283" s="12" t="s">
        <v>203</v>
      </c>
      <c r="F283" s="13" t="s">
        <v>37</v>
      </c>
      <c r="G283" s="44">
        <v>0</v>
      </c>
      <c r="L283" t="e">
        <f>(#REF!*21)/100</f>
        <v>#REF!</v>
      </c>
      <c r="M283" t="s">
        <v>10</v>
      </c>
    </row>
    <row r="284" spans="1:13" x14ac:dyDescent="0.2">
      <c r="A284" s="14" t="s">
        <v>32</v>
      </c>
      <c r="E284" s="15" t="s">
        <v>29</v>
      </c>
    </row>
    <row r="285" spans="1:13" x14ac:dyDescent="0.2">
      <c r="A285" s="16" t="s">
        <v>33</v>
      </c>
      <c r="E285" s="17" t="s">
        <v>29</v>
      </c>
    </row>
    <row r="286" spans="1:13" ht="25.5" x14ac:dyDescent="0.2">
      <c r="A286" t="s">
        <v>34</v>
      </c>
      <c r="E286" s="15" t="s">
        <v>200</v>
      </c>
    </row>
    <row r="287" spans="1:13" x14ac:dyDescent="0.2">
      <c r="A287" s="9" t="s">
        <v>27</v>
      </c>
      <c r="B287" s="11" t="s">
        <v>204</v>
      </c>
      <c r="C287" s="11" t="s">
        <v>205</v>
      </c>
      <c r="D287" s="9" t="s">
        <v>29</v>
      </c>
      <c r="E287" s="12" t="s">
        <v>206</v>
      </c>
      <c r="F287" s="13" t="s">
        <v>43</v>
      </c>
      <c r="G287" s="44">
        <v>0</v>
      </c>
      <c r="L287" t="e">
        <f>(#REF!*21)/100</f>
        <v>#REF!</v>
      </c>
      <c r="M287" t="s">
        <v>10</v>
      </c>
    </row>
    <row r="288" spans="1:13" x14ac:dyDescent="0.2">
      <c r="A288" s="14" t="s">
        <v>32</v>
      </c>
      <c r="E288" s="15" t="s">
        <v>29</v>
      </c>
    </row>
    <row r="289" spans="1:13" x14ac:dyDescent="0.2">
      <c r="A289" s="16" t="s">
        <v>33</v>
      </c>
      <c r="E289" s="17" t="s">
        <v>29</v>
      </c>
    </row>
    <row r="290" spans="1:13" ht="25.5" x14ac:dyDescent="0.2">
      <c r="A290" t="s">
        <v>34</v>
      </c>
      <c r="E290" s="15" t="s">
        <v>207</v>
      </c>
    </row>
    <row r="291" spans="1:13" x14ac:dyDescent="0.2">
      <c r="A291" s="9" t="s">
        <v>27</v>
      </c>
      <c r="B291" s="11" t="s">
        <v>208</v>
      </c>
      <c r="C291" s="11" t="s">
        <v>209</v>
      </c>
      <c r="D291" s="9" t="s">
        <v>29</v>
      </c>
      <c r="E291" s="12" t="s">
        <v>210</v>
      </c>
      <c r="F291" s="13" t="s">
        <v>43</v>
      </c>
      <c r="G291" s="44">
        <v>0</v>
      </c>
      <c r="L291" t="e">
        <f>(#REF!*21)/100</f>
        <v>#REF!</v>
      </c>
      <c r="M291" t="s">
        <v>10</v>
      </c>
    </row>
    <row r="292" spans="1:13" x14ac:dyDescent="0.2">
      <c r="A292" s="14" t="s">
        <v>32</v>
      </c>
      <c r="E292" s="15" t="s">
        <v>29</v>
      </c>
    </row>
    <row r="293" spans="1:13" x14ac:dyDescent="0.2">
      <c r="A293" s="16" t="s">
        <v>33</v>
      </c>
      <c r="E293" s="17" t="s">
        <v>29</v>
      </c>
    </row>
    <row r="294" spans="1:13" ht="25.5" x14ac:dyDescent="0.2">
      <c r="A294" t="s">
        <v>34</v>
      </c>
      <c r="E294" s="15" t="s">
        <v>207</v>
      </c>
    </row>
    <row r="295" spans="1:13" x14ac:dyDescent="0.2">
      <c r="A295" s="9" t="s">
        <v>27</v>
      </c>
      <c r="B295" s="11" t="s">
        <v>211</v>
      </c>
      <c r="C295" s="11" t="s">
        <v>212</v>
      </c>
      <c r="D295" s="9" t="s">
        <v>15</v>
      </c>
      <c r="E295" s="12" t="s">
        <v>213</v>
      </c>
      <c r="F295" s="13" t="s">
        <v>43</v>
      </c>
      <c r="G295" s="44">
        <v>0</v>
      </c>
      <c r="L295" t="e">
        <f>(#REF!*21)/100</f>
        <v>#REF!</v>
      </c>
      <c r="M295" t="s">
        <v>10</v>
      </c>
    </row>
    <row r="296" spans="1:13" x14ac:dyDescent="0.2">
      <c r="A296" s="14" t="s">
        <v>32</v>
      </c>
      <c r="E296" s="15" t="s">
        <v>29</v>
      </c>
    </row>
    <row r="297" spans="1:13" x14ac:dyDescent="0.2">
      <c r="A297" s="16" t="s">
        <v>33</v>
      </c>
      <c r="E297" s="17" t="s">
        <v>29</v>
      </c>
    </row>
    <row r="298" spans="1:13" ht="38.25" x14ac:dyDescent="0.2">
      <c r="A298" t="s">
        <v>34</v>
      </c>
      <c r="E298" s="15" t="s">
        <v>214</v>
      </c>
    </row>
    <row r="299" spans="1:13" x14ac:dyDescent="0.2">
      <c r="A299" s="9" t="s">
        <v>27</v>
      </c>
      <c r="B299" s="11" t="s">
        <v>215</v>
      </c>
      <c r="C299" s="11" t="s">
        <v>216</v>
      </c>
      <c r="D299" s="9" t="s">
        <v>15</v>
      </c>
      <c r="E299" s="12" t="s">
        <v>217</v>
      </c>
      <c r="F299" s="13" t="s">
        <v>43</v>
      </c>
      <c r="G299" s="44">
        <v>0</v>
      </c>
      <c r="L299" t="e">
        <f>(#REF!*21)/100</f>
        <v>#REF!</v>
      </c>
      <c r="M299" t="s">
        <v>10</v>
      </c>
    </row>
    <row r="300" spans="1:13" x14ac:dyDescent="0.2">
      <c r="A300" s="14" t="s">
        <v>32</v>
      </c>
      <c r="E300" s="15" t="s">
        <v>29</v>
      </c>
    </row>
    <row r="301" spans="1:13" x14ac:dyDescent="0.2">
      <c r="A301" s="16" t="s">
        <v>33</v>
      </c>
      <c r="E301" s="17" t="s">
        <v>29</v>
      </c>
    </row>
    <row r="302" spans="1:13" ht="51" x14ac:dyDescent="0.2">
      <c r="A302" t="s">
        <v>34</v>
      </c>
      <c r="E302" s="15" t="s">
        <v>218</v>
      </c>
    </row>
    <row r="303" spans="1:13" ht="25.5" x14ac:dyDescent="0.2">
      <c r="A303" s="9" t="s">
        <v>27</v>
      </c>
      <c r="B303" s="11" t="s">
        <v>219</v>
      </c>
      <c r="C303" s="11" t="s">
        <v>216</v>
      </c>
      <c r="D303" s="9" t="s">
        <v>10</v>
      </c>
      <c r="E303" s="12" t="s">
        <v>220</v>
      </c>
      <c r="F303" s="13" t="s">
        <v>43</v>
      </c>
      <c r="G303" s="44">
        <v>0</v>
      </c>
      <c r="L303" t="e">
        <f>(#REF!*21)/100</f>
        <v>#REF!</v>
      </c>
      <c r="M303" t="s">
        <v>10</v>
      </c>
    </row>
    <row r="304" spans="1:13" x14ac:dyDescent="0.2">
      <c r="A304" s="14" t="s">
        <v>32</v>
      </c>
      <c r="E304" s="15" t="s">
        <v>29</v>
      </c>
    </row>
    <row r="305" spans="1:13" x14ac:dyDescent="0.2">
      <c r="A305" s="16" t="s">
        <v>33</v>
      </c>
      <c r="E305" s="17" t="s">
        <v>29</v>
      </c>
    </row>
    <row r="306" spans="1:13" x14ac:dyDescent="0.2">
      <c r="A306" t="s">
        <v>34</v>
      </c>
      <c r="E306" s="15" t="s">
        <v>221</v>
      </c>
    </row>
    <row r="307" spans="1:13" ht="25.5" x14ac:dyDescent="0.2">
      <c r="A307" s="9" t="s">
        <v>27</v>
      </c>
      <c r="B307" s="11" t="s">
        <v>222</v>
      </c>
      <c r="C307" s="11" t="s">
        <v>216</v>
      </c>
      <c r="D307" s="9" t="s">
        <v>9</v>
      </c>
      <c r="E307" s="12" t="s">
        <v>223</v>
      </c>
      <c r="F307" s="13" t="s">
        <v>43</v>
      </c>
      <c r="G307" s="44">
        <v>0</v>
      </c>
      <c r="L307" t="e">
        <f>(#REF!*21)/100</f>
        <v>#REF!</v>
      </c>
      <c r="M307" t="s">
        <v>10</v>
      </c>
    </row>
    <row r="308" spans="1:13" x14ac:dyDescent="0.2">
      <c r="A308" s="14" t="s">
        <v>32</v>
      </c>
      <c r="E308" s="15" t="s">
        <v>29</v>
      </c>
    </row>
    <row r="309" spans="1:13" x14ac:dyDescent="0.2">
      <c r="A309" s="16" t="s">
        <v>33</v>
      </c>
      <c r="E309" s="17" t="s">
        <v>29</v>
      </c>
    </row>
    <row r="310" spans="1:13" x14ac:dyDescent="0.2">
      <c r="A310" t="s">
        <v>34</v>
      </c>
      <c r="E310" s="15" t="s">
        <v>221</v>
      </c>
    </row>
    <row r="311" spans="1:13" x14ac:dyDescent="0.2">
      <c r="A311" s="9" t="s">
        <v>27</v>
      </c>
      <c r="B311" s="11" t="s">
        <v>224</v>
      </c>
      <c r="C311" s="11" t="s">
        <v>225</v>
      </c>
      <c r="D311" s="9" t="s">
        <v>15</v>
      </c>
      <c r="E311" s="12" t="s">
        <v>226</v>
      </c>
      <c r="F311" s="13" t="s">
        <v>43</v>
      </c>
      <c r="G311" s="44">
        <v>0</v>
      </c>
      <c r="L311" t="e">
        <f>(#REF!*21)/100</f>
        <v>#REF!</v>
      </c>
      <c r="M311" t="s">
        <v>10</v>
      </c>
    </row>
    <row r="312" spans="1:13" x14ac:dyDescent="0.2">
      <c r="A312" s="14" t="s">
        <v>32</v>
      </c>
      <c r="E312" s="15" t="s">
        <v>29</v>
      </c>
    </row>
    <row r="313" spans="1:13" x14ac:dyDescent="0.2">
      <c r="A313" s="16" t="s">
        <v>33</v>
      </c>
      <c r="E313" s="17" t="s">
        <v>29</v>
      </c>
    </row>
    <row r="314" spans="1:13" ht="102" x14ac:dyDescent="0.2">
      <c r="A314" t="s">
        <v>34</v>
      </c>
      <c r="E314" s="15" t="s">
        <v>227</v>
      </c>
    </row>
    <row r="315" spans="1:13" ht="25.5" x14ac:dyDescent="0.2">
      <c r="A315" s="9" t="s">
        <v>27</v>
      </c>
      <c r="B315" s="11" t="s">
        <v>228</v>
      </c>
      <c r="C315" s="11" t="s">
        <v>229</v>
      </c>
      <c r="D315" s="9" t="s">
        <v>15</v>
      </c>
      <c r="E315" s="12" t="s">
        <v>230</v>
      </c>
      <c r="F315" s="13" t="s">
        <v>43</v>
      </c>
      <c r="G315" s="44">
        <v>0</v>
      </c>
      <c r="L315" t="e">
        <f>(#REF!*21)/100</f>
        <v>#REF!</v>
      </c>
      <c r="M315" t="s">
        <v>10</v>
      </c>
    </row>
    <row r="316" spans="1:13" x14ac:dyDescent="0.2">
      <c r="A316" s="14" t="s">
        <v>32</v>
      </c>
      <c r="E316" s="15" t="s">
        <v>29</v>
      </c>
    </row>
    <row r="317" spans="1:13" x14ac:dyDescent="0.2">
      <c r="A317" s="16" t="s">
        <v>33</v>
      </c>
      <c r="E317" s="17" t="s">
        <v>29</v>
      </c>
    </row>
    <row r="318" spans="1:13" ht="38.25" x14ac:dyDescent="0.2">
      <c r="A318" t="s">
        <v>34</v>
      </c>
      <c r="E318" s="15" t="s">
        <v>231</v>
      </c>
    </row>
    <row r="319" spans="1:13" x14ac:dyDescent="0.2">
      <c r="A319" s="9" t="s">
        <v>27</v>
      </c>
      <c r="B319" s="11" t="s">
        <v>232</v>
      </c>
      <c r="C319" s="11" t="s">
        <v>229</v>
      </c>
      <c r="D319" s="9" t="s">
        <v>10</v>
      </c>
      <c r="E319" s="12" t="s">
        <v>233</v>
      </c>
      <c r="F319" s="13" t="s">
        <v>43</v>
      </c>
      <c r="G319" s="44">
        <v>0</v>
      </c>
      <c r="L319" t="e">
        <f>(#REF!*21)/100</f>
        <v>#REF!</v>
      </c>
      <c r="M319" t="s">
        <v>10</v>
      </c>
    </row>
    <row r="320" spans="1:13" x14ac:dyDescent="0.2">
      <c r="A320" s="14" t="s">
        <v>32</v>
      </c>
      <c r="E320" s="15" t="s">
        <v>29</v>
      </c>
    </row>
    <row r="321" spans="1:13" x14ac:dyDescent="0.2">
      <c r="A321" s="16" t="s">
        <v>33</v>
      </c>
      <c r="E321" s="17" t="s">
        <v>29</v>
      </c>
    </row>
    <row r="322" spans="1:13" ht="25.5" x14ac:dyDescent="0.2">
      <c r="A322" t="s">
        <v>34</v>
      </c>
      <c r="E322" s="15" t="s">
        <v>234</v>
      </c>
    </row>
    <row r="323" spans="1:13" x14ac:dyDescent="0.2">
      <c r="A323" s="9" t="s">
        <v>27</v>
      </c>
      <c r="B323" s="11" t="s">
        <v>235</v>
      </c>
      <c r="C323" s="11" t="s">
        <v>229</v>
      </c>
      <c r="D323" s="9" t="s">
        <v>9</v>
      </c>
      <c r="E323" s="12" t="s">
        <v>236</v>
      </c>
      <c r="F323" s="13" t="s">
        <v>43</v>
      </c>
      <c r="G323" s="44">
        <v>0</v>
      </c>
      <c r="L323" t="e">
        <f>(#REF!*21)/100</f>
        <v>#REF!</v>
      </c>
      <c r="M323" t="s">
        <v>10</v>
      </c>
    </row>
    <row r="324" spans="1:13" x14ac:dyDescent="0.2">
      <c r="A324" s="14" t="s">
        <v>32</v>
      </c>
      <c r="E324" s="15" t="s">
        <v>29</v>
      </c>
    </row>
    <row r="325" spans="1:13" x14ac:dyDescent="0.2">
      <c r="A325" s="16" t="s">
        <v>33</v>
      </c>
      <c r="E325" s="17" t="s">
        <v>29</v>
      </c>
    </row>
    <row r="326" spans="1:13" ht="25.5" x14ac:dyDescent="0.2">
      <c r="A326" t="s">
        <v>34</v>
      </c>
      <c r="E326" s="15" t="s">
        <v>234</v>
      </c>
    </row>
    <row r="327" spans="1:13" x14ac:dyDescent="0.2">
      <c r="A327" s="9" t="s">
        <v>27</v>
      </c>
      <c r="B327" s="11" t="s">
        <v>237</v>
      </c>
      <c r="C327" s="11" t="s">
        <v>229</v>
      </c>
      <c r="D327" s="9" t="s">
        <v>19</v>
      </c>
      <c r="E327" s="12" t="s">
        <v>238</v>
      </c>
      <c r="F327" s="13" t="s">
        <v>43</v>
      </c>
      <c r="G327" s="44">
        <v>0</v>
      </c>
      <c r="L327" t="e">
        <f>(#REF!*21)/100</f>
        <v>#REF!</v>
      </c>
      <c r="M327" t="s">
        <v>10</v>
      </c>
    </row>
    <row r="328" spans="1:13" x14ac:dyDescent="0.2">
      <c r="A328" s="14" t="s">
        <v>32</v>
      </c>
      <c r="E328" s="15" t="s">
        <v>29</v>
      </c>
    </row>
    <row r="329" spans="1:13" x14ac:dyDescent="0.2">
      <c r="A329" s="16" t="s">
        <v>33</v>
      </c>
      <c r="E329" s="17" t="s">
        <v>29</v>
      </c>
    </row>
    <row r="330" spans="1:13" ht="25.5" x14ac:dyDescent="0.2">
      <c r="A330" t="s">
        <v>34</v>
      </c>
      <c r="E330" s="15" t="s">
        <v>234</v>
      </c>
    </row>
    <row r="331" spans="1:13" ht="25.5" x14ac:dyDescent="0.2">
      <c r="A331" s="9" t="s">
        <v>27</v>
      </c>
      <c r="B331" s="11" t="s">
        <v>239</v>
      </c>
      <c r="C331" s="11" t="s">
        <v>240</v>
      </c>
      <c r="D331" s="9" t="s">
        <v>15</v>
      </c>
      <c r="E331" s="12" t="s">
        <v>241</v>
      </c>
      <c r="F331" s="13" t="s">
        <v>43</v>
      </c>
      <c r="G331" s="44">
        <v>0</v>
      </c>
      <c r="L331" t="e">
        <f>(#REF!*21)/100</f>
        <v>#REF!</v>
      </c>
      <c r="M331" t="s">
        <v>10</v>
      </c>
    </row>
    <row r="332" spans="1:13" x14ac:dyDescent="0.2">
      <c r="A332" s="14" t="s">
        <v>32</v>
      </c>
      <c r="E332" s="15" t="s">
        <v>29</v>
      </c>
    </row>
    <row r="333" spans="1:13" x14ac:dyDescent="0.2">
      <c r="A333" s="16" t="s">
        <v>33</v>
      </c>
      <c r="E333" s="17" t="s">
        <v>29</v>
      </c>
    </row>
    <row r="334" spans="1:13" ht="38.25" x14ac:dyDescent="0.2">
      <c r="A334" t="s">
        <v>34</v>
      </c>
      <c r="E334" s="15" t="s">
        <v>231</v>
      </c>
    </row>
    <row r="335" spans="1:13" x14ac:dyDescent="0.2">
      <c r="A335" s="9" t="s">
        <v>27</v>
      </c>
      <c r="B335" s="11">
        <v>163</v>
      </c>
      <c r="C335" s="11" t="s">
        <v>242</v>
      </c>
      <c r="D335" s="9" t="s">
        <v>29</v>
      </c>
      <c r="E335" s="12" t="s">
        <v>243</v>
      </c>
      <c r="F335" s="13" t="s">
        <v>43</v>
      </c>
      <c r="G335" s="44">
        <v>0</v>
      </c>
      <c r="L335" t="e">
        <f>(#REF!*21)/100</f>
        <v>#REF!</v>
      </c>
      <c r="M335" t="s">
        <v>10</v>
      </c>
    </row>
    <row r="336" spans="1:13" x14ac:dyDescent="0.2">
      <c r="A336" s="14" t="s">
        <v>32</v>
      </c>
      <c r="E336" s="15" t="s">
        <v>29</v>
      </c>
    </row>
    <row r="337" spans="1:13" x14ac:dyDescent="0.2">
      <c r="A337" s="16" t="s">
        <v>33</v>
      </c>
      <c r="E337" s="17" t="s">
        <v>29</v>
      </c>
    </row>
    <row r="338" spans="1:13" ht="409.5" x14ac:dyDescent="0.2">
      <c r="A338" t="s">
        <v>34</v>
      </c>
      <c r="E338" s="15" t="s">
        <v>244</v>
      </c>
    </row>
    <row r="339" spans="1:13" x14ac:dyDescent="0.2">
      <c r="A339" s="9" t="s">
        <v>27</v>
      </c>
      <c r="B339" s="11" t="s">
        <v>245</v>
      </c>
      <c r="C339" s="11" t="s">
        <v>246</v>
      </c>
      <c r="D339" s="9" t="s">
        <v>29</v>
      </c>
      <c r="E339" s="12" t="s">
        <v>247</v>
      </c>
      <c r="F339" s="13" t="s">
        <v>43</v>
      </c>
      <c r="G339" s="44">
        <v>0</v>
      </c>
      <c r="L339" t="e">
        <f>(#REF!*21)/100</f>
        <v>#REF!</v>
      </c>
      <c r="M339" t="s">
        <v>10</v>
      </c>
    </row>
    <row r="340" spans="1:13" x14ac:dyDescent="0.2">
      <c r="A340" s="14" t="s">
        <v>32</v>
      </c>
      <c r="E340" s="15" t="s">
        <v>29</v>
      </c>
    </row>
    <row r="341" spans="1:13" x14ac:dyDescent="0.2">
      <c r="A341" s="16" t="s">
        <v>33</v>
      </c>
      <c r="E341" s="17" t="s">
        <v>29</v>
      </c>
    </row>
    <row r="342" spans="1:13" ht="409.5" x14ac:dyDescent="0.2">
      <c r="A342" t="s">
        <v>34</v>
      </c>
      <c r="E342" s="15" t="s">
        <v>244</v>
      </c>
    </row>
    <row r="343" spans="1:13" x14ac:dyDescent="0.2">
      <c r="A343" s="9" t="s">
        <v>27</v>
      </c>
      <c r="B343" s="11" t="s">
        <v>248</v>
      </c>
      <c r="C343" s="11" t="s">
        <v>249</v>
      </c>
      <c r="D343" s="9" t="s">
        <v>29</v>
      </c>
      <c r="E343" s="12" t="s">
        <v>250</v>
      </c>
      <c r="F343" s="13" t="s">
        <v>37</v>
      </c>
      <c r="G343" s="44">
        <v>0</v>
      </c>
      <c r="L343" t="e">
        <f>(#REF!*21)/100</f>
        <v>#REF!</v>
      </c>
      <c r="M343" t="s">
        <v>10</v>
      </c>
    </row>
    <row r="344" spans="1:13" x14ac:dyDescent="0.2">
      <c r="A344" s="14" t="s">
        <v>32</v>
      </c>
      <c r="E344" s="15" t="s">
        <v>29</v>
      </c>
    </row>
    <row r="345" spans="1:13" x14ac:dyDescent="0.2">
      <c r="A345" s="16" t="s">
        <v>33</v>
      </c>
      <c r="E345" s="17" t="s">
        <v>29</v>
      </c>
    </row>
    <row r="346" spans="1:13" ht="63.75" x14ac:dyDescent="0.2">
      <c r="A346" t="s">
        <v>34</v>
      </c>
      <c r="E346" s="15" t="s">
        <v>251</v>
      </c>
    </row>
    <row r="347" spans="1:13" x14ac:dyDescent="0.2">
      <c r="A347" s="9" t="s">
        <v>27</v>
      </c>
      <c r="B347" s="11" t="s">
        <v>252</v>
      </c>
      <c r="C347" s="11" t="s">
        <v>253</v>
      </c>
      <c r="D347" s="9" t="s">
        <v>29</v>
      </c>
      <c r="E347" s="12" t="s">
        <v>254</v>
      </c>
      <c r="F347" s="13" t="s">
        <v>37</v>
      </c>
      <c r="G347" s="44">
        <v>0</v>
      </c>
      <c r="L347" t="e">
        <f>(#REF!*21)/100</f>
        <v>#REF!</v>
      </c>
      <c r="M347" t="s">
        <v>10</v>
      </c>
    </row>
    <row r="348" spans="1:13" x14ac:dyDescent="0.2">
      <c r="A348" s="14" t="s">
        <v>32</v>
      </c>
      <c r="E348" s="15" t="s">
        <v>29</v>
      </c>
    </row>
    <row r="349" spans="1:13" x14ac:dyDescent="0.2">
      <c r="A349" s="16" t="s">
        <v>33</v>
      </c>
      <c r="E349" s="17" t="s">
        <v>29</v>
      </c>
    </row>
    <row r="350" spans="1:13" ht="63.75" x14ac:dyDescent="0.2">
      <c r="A350" t="s">
        <v>34</v>
      </c>
      <c r="E350" s="15" t="s">
        <v>251</v>
      </c>
    </row>
    <row r="351" spans="1:13" x14ac:dyDescent="0.2">
      <c r="A351" s="9" t="s">
        <v>27</v>
      </c>
      <c r="B351" s="11" t="s">
        <v>255</v>
      </c>
      <c r="C351" s="11" t="s">
        <v>256</v>
      </c>
      <c r="D351" s="9" t="s">
        <v>29</v>
      </c>
      <c r="E351" s="12" t="s">
        <v>257</v>
      </c>
      <c r="F351" s="13" t="s">
        <v>37</v>
      </c>
      <c r="G351" s="44">
        <v>0</v>
      </c>
      <c r="L351" t="e">
        <f>(#REF!*21)/100</f>
        <v>#REF!</v>
      </c>
      <c r="M351" t="s">
        <v>10</v>
      </c>
    </row>
    <row r="352" spans="1:13" x14ac:dyDescent="0.2">
      <c r="A352" s="14" t="s">
        <v>32</v>
      </c>
      <c r="E352" s="15" t="s">
        <v>29</v>
      </c>
    </row>
    <row r="353" spans="1:13" x14ac:dyDescent="0.2">
      <c r="A353" s="16" t="s">
        <v>33</v>
      </c>
      <c r="E353" s="17" t="s">
        <v>29</v>
      </c>
    </row>
    <row r="354" spans="1:13" ht="63.75" x14ac:dyDescent="0.2">
      <c r="A354" t="s">
        <v>34</v>
      </c>
      <c r="E354" s="15" t="s">
        <v>251</v>
      </c>
    </row>
    <row r="355" spans="1:13" x14ac:dyDescent="0.2">
      <c r="A355" s="9" t="s">
        <v>27</v>
      </c>
      <c r="B355" s="11" t="s">
        <v>258</v>
      </c>
      <c r="C355" s="11" t="s">
        <v>259</v>
      </c>
      <c r="D355" s="9" t="s">
        <v>29</v>
      </c>
      <c r="E355" s="12" t="s">
        <v>260</v>
      </c>
      <c r="F355" s="13" t="s">
        <v>37</v>
      </c>
      <c r="G355" s="44">
        <v>0</v>
      </c>
      <c r="L355" t="e">
        <f>(#REF!*21)/100</f>
        <v>#REF!</v>
      </c>
      <c r="M355" t="s">
        <v>10</v>
      </c>
    </row>
    <row r="356" spans="1:13" x14ac:dyDescent="0.2">
      <c r="A356" s="14" t="s">
        <v>32</v>
      </c>
      <c r="E356" s="15" t="s">
        <v>29</v>
      </c>
    </row>
    <row r="357" spans="1:13" x14ac:dyDescent="0.2">
      <c r="A357" s="16" t="s">
        <v>33</v>
      </c>
      <c r="E357" s="17" t="s">
        <v>29</v>
      </c>
    </row>
    <row r="358" spans="1:13" ht="63.75" x14ac:dyDescent="0.2">
      <c r="A358" t="s">
        <v>34</v>
      </c>
      <c r="E358" s="15" t="s">
        <v>251</v>
      </c>
    </row>
    <row r="359" spans="1:13" x14ac:dyDescent="0.2">
      <c r="A359" s="9" t="s">
        <v>27</v>
      </c>
      <c r="B359" s="11" t="s">
        <v>261</v>
      </c>
      <c r="C359" s="11" t="s">
        <v>262</v>
      </c>
      <c r="D359" s="9" t="s">
        <v>29</v>
      </c>
      <c r="E359" s="12" t="s">
        <v>263</v>
      </c>
      <c r="F359" s="13" t="s">
        <v>43</v>
      </c>
      <c r="G359" s="44">
        <v>0</v>
      </c>
      <c r="L359" t="e">
        <f>(#REF!*21)/100</f>
        <v>#REF!</v>
      </c>
      <c r="M359" t="s">
        <v>10</v>
      </c>
    </row>
    <row r="360" spans="1:13" x14ac:dyDescent="0.2">
      <c r="A360" s="14" t="s">
        <v>32</v>
      </c>
      <c r="E360" s="15" t="s">
        <v>29</v>
      </c>
    </row>
    <row r="361" spans="1:13" x14ac:dyDescent="0.2">
      <c r="A361" s="16" t="s">
        <v>33</v>
      </c>
      <c r="E361" s="17" t="s">
        <v>29</v>
      </c>
    </row>
    <row r="362" spans="1:13" ht="76.5" x14ac:dyDescent="0.2">
      <c r="A362" t="s">
        <v>34</v>
      </c>
      <c r="E362" s="15" t="s">
        <v>264</v>
      </c>
    </row>
    <row r="363" spans="1:13" x14ac:dyDescent="0.2">
      <c r="A363" s="9" t="s">
        <v>27</v>
      </c>
      <c r="B363" s="11" t="s">
        <v>265</v>
      </c>
      <c r="C363" s="11" t="s">
        <v>266</v>
      </c>
      <c r="D363" s="9" t="s">
        <v>29</v>
      </c>
      <c r="E363" s="12" t="s">
        <v>267</v>
      </c>
      <c r="F363" s="13" t="s">
        <v>43</v>
      </c>
      <c r="G363" s="44">
        <v>0</v>
      </c>
      <c r="L363" t="e">
        <f>(#REF!*21)/100</f>
        <v>#REF!</v>
      </c>
      <c r="M363" t="s">
        <v>10</v>
      </c>
    </row>
    <row r="364" spans="1:13" x14ac:dyDescent="0.2">
      <c r="A364" s="14" t="s">
        <v>32</v>
      </c>
      <c r="E364" s="15" t="s">
        <v>29</v>
      </c>
    </row>
    <row r="365" spans="1:13" x14ac:dyDescent="0.2">
      <c r="A365" s="16" t="s">
        <v>33</v>
      </c>
      <c r="E365" s="17" t="s">
        <v>29</v>
      </c>
    </row>
    <row r="366" spans="1:13" ht="76.5" x14ac:dyDescent="0.2">
      <c r="A366" t="s">
        <v>34</v>
      </c>
      <c r="E366" s="15" t="s">
        <v>264</v>
      </c>
    </row>
    <row r="367" spans="1:13" x14ac:dyDescent="0.2">
      <c r="A367" s="9" t="s">
        <v>27</v>
      </c>
      <c r="B367" s="11" t="s">
        <v>268</v>
      </c>
      <c r="C367" s="11" t="s">
        <v>269</v>
      </c>
      <c r="D367" s="9" t="s">
        <v>29</v>
      </c>
      <c r="E367" s="12" t="s">
        <v>270</v>
      </c>
      <c r="F367" s="13" t="s">
        <v>37</v>
      </c>
      <c r="G367" s="44">
        <v>0</v>
      </c>
      <c r="L367" t="e">
        <f>(#REF!*21)/100</f>
        <v>#REF!</v>
      </c>
      <c r="M367" t="s">
        <v>10</v>
      </c>
    </row>
    <row r="368" spans="1:13" x14ac:dyDescent="0.2">
      <c r="A368" s="14" t="s">
        <v>32</v>
      </c>
      <c r="E368" s="15" t="s">
        <v>29</v>
      </c>
    </row>
    <row r="369" spans="1:13" x14ac:dyDescent="0.2">
      <c r="A369" s="16" t="s">
        <v>33</v>
      </c>
      <c r="E369" s="17" t="s">
        <v>29</v>
      </c>
    </row>
    <row r="370" spans="1:13" ht="25.5" x14ac:dyDescent="0.2">
      <c r="A370" t="s">
        <v>34</v>
      </c>
      <c r="E370" s="15" t="s">
        <v>271</v>
      </c>
    </row>
    <row r="371" spans="1:13" x14ac:dyDescent="0.2">
      <c r="A371" s="9" t="s">
        <v>27</v>
      </c>
      <c r="B371" s="11" t="s">
        <v>272</v>
      </c>
      <c r="C371" s="11" t="s">
        <v>273</v>
      </c>
      <c r="D371" s="9" t="s">
        <v>29</v>
      </c>
      <c r="E371" s="12" t="s">
        <v>274</v>
      </c>
      <c r="F371" s="13" t="s">
        <v>37</v>
      </c>
      <c r="G371" s="44">
        <v>0</v>
      </c>
      <c r="L371" t="e">
        <f>(#REF!*21)/100</f>
        <v>#REF!</v>
      </c>
      <c r="M371" t="s">
        <v>10</v>
      </c>
    </row>
    <row r="372" spans="1:13" x14ac:dyDescent="0.2">
      <c r="A372" s="14" t="s">
        <v>32</v>
      </c>
      <c r="E372" s="15" t="s">
        <v>29</v>
      </c>
    </row>
    <row r="373" spans="1:13" x14ac:dyDescent="0.2">
      <c r="A373" s="16" t="s">
        <v>33</v>
      </c>
      <c r="E373" s="17" t="s">
        <v>29</v>
      </c>
    </row>
    <row r="374" spans="1:13" ht="25.5" x14ac:dyDescent="0.2">
      <c r="A374" t="s">
        <v>34</v>
      </c>
      <c r="E374" s="15" t="s">
        <v>271</v>
      </c>
    </row>
    <row r="375" spans="1:13" x14ac:dyDescent="0.2">
      <c r="A375" s="9" t="s">
        <v>27</v>
      </c>
      <c r="B375" s="11" t="s">
        <v>275</v>
      </c>
      <c r="C375" s="11" t="s">
        <v>276</v>
      </c>
      <c r="D375" s="9" t="s">
        <v>29</v>
      </c>
      <c r="E375" s="12" t="s">
        <v>277</v>
      </c>
      <c r="F375" s="13" t="s">
        <v>37</v>
      </c>
      <c r="G375" s="44">
        <v>0</v>
      </c>
      <c r="L375" t="e">
        <f>(#REF!*21)/100</f>
        <v>#REF!</v>
      </c>
      <c r="M375" t="s">
        <v>10</v>
      </c>
    </row>
    <row r="376" spans="1:13" x14ac:dyDescent="0.2">
      <c r="A376" s="14" t="s">
        <v>32</v>
      </c>
      <c r="E376" s="15" t="s">
        <v>29</v>
      </c>
    </row>
    <row r="377" spans="1:13" x14ac:dyDescent="0.2">
      <c r="A377" s="16" t="s">
        <v>33</v>
      </c>
      <c r="E377" s="17" t="s">
        <v>29</v>
      </c>
    </row>
    <row r="378" spans="1:13" ht="25.5" x14ac:dyDescent="0.2">
      <c r="A378" t="s">
        <v>34</v>
      </c>
      <c r="E378" s="15" t="s">
        <v>271</v>
      </c>
    </row>
    <row r="379" spans="1:13" x14ac:dyDescent="0.2">
      <c r="A379" s="9" t="s">
        <v>27</v>
      </c>
      <c r="B379" s="11" t="s">
        <v>278</v>
      </c>
      <c r="C379" s="11" t="s">
        <v>279</v>
      </c>
      <c r="D379" s="9" t="s">
        <v>29</v>
      </c>
      <c r="E379" s="12" t="s">
        <v>280</v>
      </c>
      <c r="F379" s="13" t="s">
        <v>37</v>
      </c>
      <c r="G379" s="44">
        <v>0</v>
      </c>
      <c r="L379" t="e">
        <f>(#REF!*21)/100</f>
        <v>#REF!</v>
      </c>
      <c r="M379" t="s">
        <v>10</v>
      </c>
    </row>
    <row r="380" spans="1:13" x14ac:dyDescent="0.2">
      <c r="A380" s="14" t="s">
        <v>32</v>
      </c>
      <c r="E380" s="15" t="s">
        <v>29</v>
      </c>
    </row>
    <row r="381" spans="1:13" x14ac:dyDescent="0.2">
      <c r="A381" s="16" t="s">
        <v>33</v>
      </c>
      <c r="E381" s="17" t="s">
        <v>29</v>
      </c>
    </row>
    <row r="382" spans="1:13" ht="25.5" x14ac:dyDescent="0.2">
      <c r="A382" t="s">
        <v>34</v>
      </c>
      <c r="E382" s="15" t="s">
        <v>271</v>
      </c>
    </row>
    <row r="383" spans="1:13" x14ac:dyDescent="0.2">
      <c r="B383" s="19"/>
      <c r="C383" s="21">
        <v>9</v>
      </c>
      <c r="D383" s="19"/>
      <c r="E383" s="20" t="s">
        <v>412</v>
      </c>
      <c r="F383" s="19"/>
      <c r="G383" s="19"/>
    </row>
    <row r="384" spans="1:13" x14ac:dyDescent="0.2">
      <c r="A384" s="9" t="s">
        <v>27</v>
      </c>
      <c r="B384" s="11" t="s">
        <v>281</v>
      </c>
      <c r="C384" s="11" t="s">
        <v>282</v>
      </c>
      <c r="D384" s="9" t="s">
        <v>29</v>
      </c>
      <c r="E384" s="12" t="s">
        <v>283</v>
      </c>
      <c r="F384" s="13" t="s">
        <v>40</v>
      </c>
      <c r="G384" s="44">
        <v>0</v>
      </c>
      <c r="L384" t="e">
        <f>(#REF!*21)/100</f>
        <v>#REF!</v>
      </c>
      <c r="M384" t="s">
        <v>10</v>
      </c>
    </row>
    <row r="385" spans="1:13" x14ac:dyDescent="0.2">
      <c r="A385" s="14" t="s">
        <v>32</v>
      </c>
      <c r="E385" s="15" t="s">
        <v>29</v>
      </c>
    </row>
    <row r="386" spans="1:13" x14ac:dyDescent="0.2">
      <c r="A386" s="16" t="s">
        <v>33</v>
      </c>
      <c r="E386" s="17" t="s">
        <v>29</v>
      </c>
    </row>
    <row r="387" spans="1:13" x14ac:dyDescent="0.2">
      <c r="A387" t="s">
        <v>34</v>
      </c>
      <c r="E387" s="15" t="s">
        <v>38</v>
      </c>
    </row>
    <row r="388" spans="1:13" x14ac:dyDescent="0.2">
      <c r="A388" s="9" t="s">
        <v>27</v>
      </c>
      <c r="B388" s="11" t="s">
        <v>284</v>
      </c>
      <c r="C388" s="11" t="s">
        <v>285</v>
      </c>
      <c r="D388" s="9" t="s">
        <v>29</v>
      </c>
      <c r="E388" s="12" t="s">
        <v>286</v>
      </c>
      <c r="F388" s="13" t="s">
        <v>40</v>
      </c>
      <c r="G388" s="44">
        <v>0</v>
      </c>
      <c r="L388" t="e">
        <f>(#REF!*21)/100</f>
        <v>#REF!</v>
      </c>
      <c r="M388" t="s">
        <v>10</v>
      </c>
    </row>
    <row r="389" spans="1:13" x14ac:dyDescent="0.2">
      <c r="A389" s="14" t="s">
        <v>32</v>
      </c>
      <c r="E389" s="15" t="s">
        <v>29</v>
      </c>
    </row>
    <row r="390" spans="1:13" x14ac:dyDescent="0.2">
      <c r="A390" s="16" t="s">
        <v>33</v>
      </c>
      <c r="E390" s="17" t="s">
        <v>29</v>
      </c>
    </row>
    <row r="391" spans="1:13" x14ac:dyDescent="0.2">
      <c r="A391" t="s">
        <v>34</v>
      </c>
      <c r="E391" s="15" t="s">
        <v>38</v>
      </c>
    </row>
    <row r="392" spans="1:13" x14ac:dyDescent="0.2">
      <c r="A392" s="9" t="s">
        <v>27</v>
      </c>
      <c r="B392" s="11" t="s">
        <v>287</v>
      </c>
      <c r="C392" s="11" t="s">
        <v>288</v>
      </c>
      <c r="D392" s="9" t="s">
        <v>29</v>
      </c>
      <c r="E392" s="12" t="s">
        <v>289</v>
      </c>
      <c r="F392" s="13" t="s">
        <v>40</v>
      </c>
      <c r="G392" s="44">
        <v>0</v>
      </c>
      <c r="L392" t="e">
        <f>(#REF!*21)/100</f>
        <v>#REF!</v>
      </c>
      <c r="M392" t="s">
        <v>10</v>
      </c>
    </row>
    <row r="393" spans="1:13" x14ac:dyDescent="0.2">
      <c r="A393" s="14" t="s">
        <v>32</v>
      </c>
      <c r="E393" s="15" t="s">
        <v>29</v>
      </c>
    </row>
    <row r="394" spans="1:13" x14ac:dyDescent="0.2">
      <c r="A394" s="16" t="s">
        <v>33</v>
      </c>
      <c r="E394" s="17" t="s">
        <v>29</v>
      </c>
    </row>
    <row r="395" spans="1:13" x14ac:dyDescent="0.2">
      <c r="A395" t="s">
        <v>34</v>
      </c>
      <c r="E395" s="15" t="s">
        <v>38</v>
      </c>
    </row>
    <row r="396" spans="1:13" x14ac:dyDescent="0.2">
      <c r="A396" s="9" t="s">
        <v>27</v>
      </c>
      <c r="B396" s="11" t="s">
        <v>290</v>
      </c>
      <c r="C396" s="11" t="s">
        <v>291</v>
      </c>
      <c r="D396" s="9" t="s">
        <v>15</v>
      </c>
      <c r="E396" s="12" t="s">
        <v>292</v>
      </c>
      <c r="F396" s="13" t="s">
        <v>37</v>
      </c>
      <c r="G396" s="44">
        <v>0</v>
      </c>
      <c r="L396" t="e">
        <f>(#REF!*21)/100</f>
        <v>#REF!</v>
      </c>
      <c r="M396" t="s">
        <v>10</v>
      </c>
    </row>
    <row r="397" spans="1:13" x14ac:dyDescent="0.2">
      <c r="A397" s="14" t="s">
        <v>32</v>
      </c>
      <c r="E397" s="15" t="s">
        <v>29</v>
      </c>
    </row>
    <row r="398" spans="1:13" x14ac:dyDescent="0.2">
      <c r="A398" s="16" t="s">
        <v>33</v>
      </c>
      <c r="E398" s="17" t="s">
        <v>29</v>
      </c>
    </row>
    <row r="399" spans="1:13" ht="38.25" x14ac:dyDescent="0.2">
      <c r="A399" t="s">
        <v>34</v>
      </c>
      <c r="E399" s="15" t="s">
        <v>293</v>
      </c>
    </row>
    <row r="400" spans="1:13" x14ac:dyDescent="0.2">
      <c r="A400" s="9" t="s">
        <v>27</v>
      </c>
      <c r="B400" s="2"/>
      <c r="C400" s="18"/>
      <c r="D400" s="2"/>
      <c r="E400" s="28" t="s">
        <v>414</v>
      </c>
      <c r="F400" s="2"/>
      <c r="G400" s="2"/>
      <c r="L400" t="e">
        <f>(#REF!*21)/100</f>
        <v>#REF!</v>
      </c>
      <c r="M400" t="s">
        <v>10</v>
      </c>
    </row>
    <row r="401" spans="1:13" x14ac:dyDescent="0.2">
      <c r="E401" s="15"/>
    </row>
    <row r="402" spans="1:13" ht="25.5" x14ac:dyDescent="0.2">
      <c r="A402" s="9"/>
      <c r="B402" s="11" t="s">
        <v>294</v>
      </c>
      <c r="C402" s="11" t="s">
        <v>295</v>
      </c>
      <c r="D402" s="9" t="s">
        <v>15</v>
      </c>
      <c r="E402" s="12" t="s">
        <v>296</v>
      </c>
      <c r="F402" s="13" t="s">
        <v>37</v>
      </c>
      <c r="G402" s="44">
        <v>0</v>
      </c>
      <c r="L402" t="e">
        <f>(#REF!*21)/100</f>
        <v>#REF!</v>
      </c>
      <c r="M402" t="s">
        <v>10</v>
      </c>
    </row>
    <row r="403" spans="1:13" x14ac:dyDescent="0.2">
      <c r="A403" s="14"/>
      <c r="E403" s="15" t="s">
        <v>29</v>
      </c>
    </row>
    <row r="404" spans="1:13" x14ac:dyDescent="0.2">
      <c r="A404" s="16"/>
      <c r="E404" s="17" t="s">
        <v>29</v>
      </c>
    </row>
    <row r="405" spans="1:13" ht="76.5" x14ac:dyDescent="0.2">
      <c r="E405" s="15" t="s">
        <v>297</v>
      </c>
    </row>
    <row r="406" spans="1:13" ht="25.5" x14ac:dyDescent="0.2">
      <c r="A406" s="9" t="s">
        <v>27</v>
      </c>
      <c r="B406" s="11" t="s">
        <v>298</v>
      </c>
      <c r="C406" s="11" t="s">
        <v>299</v>
      </c>
      <c r="D406" s="9" t="s">
        <v>15</v>
      </c>
      <c r="E406" s="12" t="s">
        <v>300</v>
      </c>
      <c r="F406" s="13" t="s">
        <v>37</v>
      </c>
      <c r="G406" s="44">
        <v>0</v>
      </c>
      <c r="L406" t="e">
        <f>(#REF!*21)/100</f>
        <v>#REF!</v>
      </c>
      <c r="M406" t="s">
        <v>10</v>
      </c>
    </row>
    <row r="407" spans="1:13" x14ac:dyDescent="0.2">
      <c r="A407" s="14" t="s">
        <v>32</v>
      </c>
      <c r="E407" s="15" t="s">
        <v>29</v>
      </c>
    </row>
    <row r="408" spans="1:13" x14ac:dyDescent="0.2">
      <c r="A408" s="16" t="s">
        <v>33</v>
      </c>
      <c r="E408" s="17" t="s">
        <v>29</v>
      </c>
    </row>
    <row r="409" spans="1:13" ht="76.5" x14ac:dyDescent="0.2">
      <c r="A409" t="s">
        <v>34</v>
      </c>
      <c r="E409" s="15" t="s">
        <v>297</v>
      </c>
    </row>
    <row r="410" spans="1:13" ht="25.5" x14ac:dyDescent="0.2">
      <c r="A410" s="9" t="s">
        <v>27</v>
      </c>
      <c r="B410" s="11" t="s">
        <v>301</v>
      </c>
      <c r="C410" s="11" t="s">
        <v>302</v>
      </c>
      <c r="D410" s="9" t="s">
        <v>29</v>
      </c>
      <c r="E410" s="12" t="s">
        <v>303</v>
      </c>
      <c r="F410" s="13" t="s">
        <v>37</v>
      </c>
      <c r="G410" s="44">
        <v>0</v>
      </c>
      <c r="L410" t="e">
        <f>(#REF!*21)/100</f>
        <v>#REF!</v>
      </c>
      <c r="M410" t="s">
        <v>10</v>
      </c>
    </row>
    <row r="411" spans="1:13" x14ac:dyDescent="0.2">
      <c r="A411" s="14" t="s">
        <v>32</v>
      </c>
      <c r="E411" s="15" t="s">
        <v>29</v>
      </c>
    </row>
    <row r="412" spans="1:13" x14ac:dyDescent="0.2">
      <c r="A412" s="16" t="s">
        <v>33</v>
      </c>
      <c r="E412" s="17" t="s">
        <v>29</v>
      </c>
    </row>
    <row r="413" spans="1:13" ht="89.25" x14ac:dyDescent="0.2">
      <c r="A413" t="s">
        <v>34</v>
      </c>
      <c r="E413" s="15" t="s">
        <v>304</v>
      </c>
    </row>
    <row r="414" spans="1:13" ht="25.5" x14ac:dyDescent="0.2">
      <c r="A414" s="9" t="s">
        <v>27</v>
      </c>
      <c r="B414" s="11" t="s">
        <v>305</v>
      </c>
      <c r="C414" s="11" t="s">
        <v>306</v>
      </c>
      <c r="D414" s="9" t="s">
        <v>29</v>
      </c>
      <c r="E414" s="12" t="s">
        <v>307</v>
      </c>
      <c r="F414" s="13" t="s">
        <v>37</v>
      </c>
      <c r="G414" s="44">
        <v>0</v>
      </c>
      <c r="L414" t="e">
        <f>(#REF!*21)/100</f>
        <v>#REF!</v>
      </c>
      <c r="M414" t="s">
        <v>10</v>
      </c>
    </row>
    <row r="415" spans="1:13" x14ac:dyDescent="0.2">
      <c r="A415" s="14" t="s">
        <v>32</v>
      </c>
      <c r="E415" s="15" t="s">
        <v>29</v>
      </c>
    </row>
    <row r="416" spans="1:13" x14ac:dyDescent="0.2">
      <c r="A416" s="16" t="s">
        <v>33</v>
      </c>
      <c r="E416" s="17" t="s">
        <v>29</v>
      </c>
    </row>
    <row r="417" spans="1:13" ht="89.25" x14ac:dyDescent="0.2">
      <c r="A417" t="s">
        <v>34</v>
      </c>
      <c r="E417" s="15" t="s">
        <v>304</v>
      </c>
    </row>
    <row r="418" spans="1:13" ht="25.5" x14ac:dyDescent="0.2">
      <c r="A418" s="9" t="s">
        <v>27</v>
      </c>
      <c r="B418" s="11" t="s">
        <v>308</v>
      </c>
      <c r="C418" s="11" t="s">
        <v>309</v>
      </c>
      <c r="D418" s="9" t="s">
        <v>15</v>
      </c>
      <c r="E418" s="12" t="s">
        <v>310</v>
      </c>
      <c r="F418" s="13" t="s">
        <v>37</v>
      </c>
      <c r="G418" s="44">
        <v>0</v>
      </c>
      <c r="L418" t="e">
        <f>(#REF!*21)/100</f>
        <v>#REF!</v>
      </c>
      <c r="M418" t="s">
        <v>10</v>
      </c>
    </row>
    <row r="419" spans="1:13" x14ac:dyDescent="0.2">
      <c r="A419" s="14" t="s">
        <v>32</v>
      </c>
      <c r="E419" s="15" t="s">
        <v>29</v>
      </c>
    </row>
    <row r="420" spans="1:13" x14ac:dyDescent="0.2">
      <c r="A420" s="16" t="s">
        <v>33</v>
      </c>
      <c r="E420" s="17" t="s">
        <v>29</v>
      </c>
    </row>
    <row r="421" spans="1:13" ht="89.25" x14ac:dyDescent="0.2">
      <c r="A421" t="s">
        <v>34</v>
      </c>
      <c r="E421" s="15" t="s">
        <v>304</v>
      </c>
    </row>
    <row r="422" spans="1:13" ht="25.5" x14ac:dyDescent="0.2">
      <c r="A422" s="9" t="s">
        <v>27</v>
      </c>
      <c r="B422" s="11" t="s">
        <v>311</v>
      </c>
      <c r="C422" s="11" t="s">
        <v>312</v>
      </c>
      <c r="D422" s="9" t="s">
        <v>29</v>
      </c>
      <c r="E422" s="12" t="s">
        <v>313</v>
      </c>
      <c r="F422" s="13" t="s">
        <v>37</v>
      </c>
      <c r="G422" s="44">
        <v>0</v>
      </c>
      <c r="L422" t="e">
        <f>(#REF!*21)/100</f>
        <v>#REF!</v>
      </c>
      <c r="M422" t="s">
        <v>10</v>
      </c>
    </row>
    <row r="423" spans="1:13" x14ac:dyDescent="0.2">
      <c r="A423" s="14" t="s">
        <v>32</v>
      </c>
      <c r="E423" s="15" t="s">
        <v>29</v>
      </c>
    </row>
    <row r="424" spans="1:13" x14ac:dyDescent="0.2">
      <c r="A424" s="16" t="s">
        <v>33</v>
      </c>
      <c r="E424" s="17" t="s">
        <v>29</v>
      </c>
    </row>
    <row r="425" spans="1:13" ht="63.75" x14ac:dyDescent="0.2">
      <c r="A425" t="s">
        <v>34</v>
      </c>
      <c r="E425" s="15" t="s">
        <v>314</v>
      </c>
    </row>
    <row r="426" spans="1:13" ht="25.5" x14ac:dyDescent="0.2">
      <c r="A426" s="9" t="s">
        <v>27</v>
      </c>
      <c r="B426" s="11" t="s">
        <v>315</v>
      </c>
      <c r="C426" s="11" t="s">
        <v>312</v>
      </c>
      <c r="D426" s="9" t="s">
        <v>15</v>
      </c>
      <c r="E426" s="12" t="s">
        <v>316</v>
      </c>
      <c r="F426" s="13" t="s">
        <v>43</v>
      </c>
      <c r="G426" s="44">
        <v>0</v>
      </c>
      <c r="L426" t="e">
        <f>(#REF!*21)/100</f>
        <v>#REF!</v>
      </c>
      <c r="M426" t="s">
        <v>10</v>
      </c>
    </row>
    <row r="427" spans="1:13" x14ac:dyDescent="0.2">
      <c r="A427" s="14" t="s">
        <v>32</v>
      </c>
      <c r="E427" s="15" t="s">
        <v>29</v>
      </c>
    </row>
    <row r="428" spans="1:13" x14ac:dyDescent="0.2">
      <c r="A428" s="16" t="s">
        <v>33</v>
      </c>
      <c r="E428" s="17" t="s">
        <v>29</v>
      </c>
    </row>
    <row r="429" spans="1:13" ht="51" x14ac:dyDescent="0.2">
      <c r="A429" t="s">
        <v>34</v>
      </c>
      <c r="E429" s="15" t="s">
        <v>317</v>
      </c>
    </row>
    <row r="430" spans="1:13" ht="25.5" x14ac:dyDescent="0.2">
      <c r="A430" s="9" t="s">
        <v>27</v>
      </c>
      <c r="B430" s="11" t="s">
        <v>318</v>
      </c>
      <c r="C430" s="11" t="s">
        <v>312</v>
      </c>
      <c r="D430" s="9" t="s">
        <v>10</v>
      </c>
      <c r="E430" s="12" t="s">
        <v>319</v>
      </c>
      <c r="F430" s="13" t="s">
        <v>43</v>
      </c>
      <c r="G430" s="44">
        <v>0</v>
      </c>
      <c r="L430" t="e">
        <f>(#REF!*21)/100</f>
        <v>#REF!</v>
      </c>
      <c r="M430" t="s">
        <v>10</v>
      </c>
    </row>
    <row r="431" spans="1:13" x14ac:dyDescent="0.2">
      <c r="A431" s="14" t="s">
        <v>32</v>
      </c>
      <c r="E431" s="15" t="s">
        <v>29</v>
      </c>
    </row>
    <row r="432" spans="1:13" x14ac:dyDescent="0.2">
      <c r="A432" s="16" t="s">
        <v>33</v>
      </c>
      <c r="E432" s="17" t="s">
        <v>29</v>
      </c>
    </row>
    <row r="433" spans="1:13" ht="51" x14ac:dyDescent="0.2">
      <c r="A433" t="s">
        <v>34</v>
      </c>
      <c r="E433" s="15" t="s">
        <v>317</v>
      </c>
    </row>
    <row r="434" spans="1:13" ht="25.5" x14ac:dyDescent="0.2">
      <c r="A434" s="9" t="s">
        <v>27</v>
      </c>
      <c r="B434" s="11" t="s">
        <v>320</v>
      </c>
      <c r="C434" s="11" t="s">
        <v>321</v>
      </c>
      <c r="D434" s="9" t="s">
        <v>29</v>
      </c>
      <c r="E434" s="12" t="s">
        <v>322</v>
      </c>
      <c r="F434" s="13" t="s">
        <v>37</v>
      </c>
      <c r="G434" s="44">
        <v>0</v>
      </c>
      <c r="L434" t="e">
        <f>(#REF!*21)/100</f>
        <v>#REF!</v>
      </c>
      <c r="M434" t="s">
        <v>10</v>
      </c>
    </row>
    <row r="435" spans="1:13" x14ac:dyDescent="0.2">
      <c r="A435" s="14" t="s">
        <v>32</v>
      </c>
      <c r="E435" s="15" t="s">
        <v>29</v>
      </c>
    </row>
    <row r="436" spans="1:13" x14ac:dyDescent="0.2">
      <c r="A436" s="16" t="s">
        <v>33</v>
      </c>
      <c r="E436" s="17" t="s">
        <v>29</v>
      </c>
    </row>
    <row r="437" spans="1:13" ht="63.75" x14ac:dyDescent="0.2">
      <c r="A437" t="s">
        <v>34</v>
      </c>
      <c r="E437" s="15" t="s">
        <v>314</v>
      </c>
    </row>
    <row r="438" spans="1:13" ht="25.5" x14ac:dyDescent="0.2">
      <c r="A438" s="9" t="s">
        <v>27</v>
      </c>
      <c r="B438" s="11" t="s">
        <v>323</v>
      </c>
      <c r="C438" s="11" t="s">
        <v>321</v>
      </c>
      <c r="D438" s="9" t="s">
        <v>15</v>
      </c>
      <c r="E438" s="12" t="s">
        <v>324</v>
      </c>
      <c r="F438" s="13" t="s">
        <v>43</v>
      </c>
      <c r="G438" s="44">
        <v>0</v>
      </c>
      <c r="L438" t="e">
        <f>(#REF!*21)/100</f>
        <v>#REF!</v>
      </c>
      <c r="M438" t="s">
        <v>10</v>
      </c>
    </row>
    <row r="439" spans="1:13" x14ac:dyDescent="0.2">
      <c r="A439" s="14" t="s">
        <v>32</v>
      </c>
      <c r="E439" s="15" t="s">
        <v>29</v>
      </c>
    </row>
    <row r="440" spans="1:13" x14ac:dyDescent="0.2">
      <c r="A440" s="16" t="s">
        <v>33</v>
      </c>
      <c r="E440" s="17" t="s">
        <v>29</v>
      </c>
    </row>
    <row r="441" spans="1:13" ht="51" x14ac:dyDescent="0.2">
      <c r="A441" t="s">
        <v>34</v>
      </c>
      <c r="E441" s="15" t="s">
        <v>317</v>
      </c>
    </row>
    <row r="442" spans="1:13" ht="25.5" x14ac:dyDescent="0.2">
      <c r="A442" s="9" t="s">
        <v>27</v>
      </c>
      <c r="B442" s="11" t="s">
        <v>325</v>
      </c>
      <c r="C442" s="11" t="s">
        <v>321</v>
      </c>
      <c r="D442" s="9" t="s">
        <v>10</v>
      </c>
      <c r="E442" s="12" t="s">
        <v>326</v>
      </c>
      <c r="F442" s="13" t="s">
        <v>43</v>
      </c>
      <c r="G442" s="44">
        <v>0</v>
      </c>
      <c r="L442" t="e">
        <f>(#REF!*21)/100</f>
        <v>#REF!</v>
      </c>
      <c r="M442" t="s">
        <v>10</v>
      </c>
    </row>
    <row r="443" spans="1:13" x14ac:dyDescent="0.2">
      <c r="A443" s="14" t="s">
        <v>32</v>
      </c>
      <c r="E443" s="15" t="s">
        <v>29</v>
      </c>
    </row>
    <row r="444" spans="1:13" x14ac:dyDescent="0.2">
      <c r="A444" s="16" t="s">
        <v>33</v>
      </c>
      <c r="E444" s="17" t="s">
        <v>29</v>
      </c>
    </row>
    <row r="445" spans="1:13" ht="51" x14ac:dyDescent="0.2">
      <c r="A445" t="s">
        <v>34</v>
      </c>
      <c r="E445" s="15" t="s">
        <v>317</v>
      </c>
    </row>
    <row r="446" spans="1:13" ht="25.5" x14ac:dyDescent="0.2">
      <c r="A446" s="9" t="s">
        <v>27</v>
      </c>
      <c r="B446" s="11" t="s">
        <v>327</v>
      </c>
      <c r="C446" s="11" t="s">
        <v>328</v>
      </c>
      <c r="D446" s="9" t="s">
        <v>29</v>
      </c>
      <c r="E446" s="12" t="s">
        <v>329</v>
      </c>
      <c r="F446" s="13" t="s">
        <v>37</v>
      </c>
      <c r="G446" s="44">
        <v>0</v>
      </c>
      <c r="L446" t="e">
        <f>(#REF!*21)/100</f>
        <v>#REF!</v>
      </c>
      <c r="M446" t="s">
        <v>10</v>
      </c>
    </row>
    <row r="447" spans="1:13" x14ac:dyDescent="0.2">
      <c r="A447" s="14" t="s">
        <v>32</v>
      </c>
      <c r="E447" s="15" t="s">
        <v>29</v>
      </c>
    </row>
    <row r="448" spans="1:13" x14ac:dyDescent="0.2">
      <c r="A448" s="16" t="s">
        <v>33</v>
      </c>
      <c r="E448" s="17" t="s">
        <v>29</v>
      </c>
    </row>
    <row r="449" spans="1:13" ht="63.75" x14ac:dyDescent="0.2">
      <c r="A449" t="s">
        <v>34</v>
      </c>
      <c r="E449" s="15" t="s">
        <v>314</v>
      </c>
    </row>
    <row r="450" spans="1:13" ht="25.5" x14ac:dyDescent="0.2">
      <c r="A450" s="9" t="s">
        <v>27</v>
      </c>
      <c r="B450" s="11" t="s">
        <v>330</v>
      </c>
      <c r="C450" s="11" t="s">
        <v>328</v>
      </c>
      <c r="D450" s="9" t="s">
        <v>15</v>
      </c>
      <c r="E450" s="12" t="s">
        <v>331</v>
      </c>
      <c r="F450" s="13" t="s">
        <v>43</v>
      </c>
      <c r="G450" s="44">
        <v>0</v>
      </c>
      <c r="L450" t="e">
        <f>(#REF!*21)/100</f>
        <v>#REF!</v>
      </c>
      <c r="M450" t="s">
        <v>10</v>
      </c>
    </row>
    <row r="451" spans="1:13" x14ac:dyDescent="0.2">
      <c r="A451" s="14" t="s">
        <v>32</v>
      </c>
      <c r="E451" s="15" t="s">
        <v>29</v>
      </c>
    </row>
    <row r="452" spans="1:13" x14ac:dyDescent="0.2">
      <c r="A452" s="16" t="s">
        <v>33</v>
      </c>
      <c r="E452" s="17" t="s">
        <v>29</v>
      </c>
    </row>
    <row r="453" spans="1:13" ht="51" x14ac:dyDescent="0.2">
      <c r="A453" t="s">
        <v>34</v>
      </c>
      <c r="E453" s="15" t="s">
        <v>332</v>
      </c>
    </row>
    <row r="454" spans="1:13" ht="25.5" x14ac:dyDescent="0.2">
      <c r="A454" s="9" t="s">
        <v>27</v>
      </c>
      <c r="B454" s="11" t="s">
        <v>333</v>
      </c>
      <c r="C454" s="11" t="s">
        <v>328</v>
      </c>
      <c r="D454" s="9" t="s">
        <v>10</v>
      </c>
      <c r="E454" s="12" t="s">
        <v>334</v>
      </c>
      <c r="F454" s="13" t="s">
        <v>43</v>
      </c>
      <c r="G454" s="44">
        <v>0</v>
      </c>
      <c r="L454" t="e">
        <f>(#REF!*21)/100</f>
        <v>#REF!</v>
      </c>
      <c r="M454" t="s">
        <v>10</v>
      </c>
    </row>
    <row r="455" spans="1:13" x14ac:dyDescent="0.2">
      <c r="A455" s="14" t="s">
        <v>32</v>
      </c>
      <c r="E455" s="15" t="s">
        <v>29</v>
      </c>
    </row>
    <row r="456" spans="1:13" x14ac:dyDescent="0.2">
      <c r="A456" s="16" t="s">
        <v>33</v>
      </c>
      <c r="E456" s="17" t="s">
        <v>29</v>
      </c>
    </row>
    <row r="457" spans="1:13" ht="51" x14ac:dyDescent="0.2">
      <c r="A457" t="s">
        <v>34</v>
      </c>
      <c r="E457" s="15" t="s">
        <v>317</v>
      </c>
    </row>
    <row r="458" spans="1:13" ht="25.5" x14ac:dyDescent="0.2">
      <c r="A458" s="9" t="s">
        <v>27</v>
      </c>
      <c r="B458" s="11" t="s">
        <v>335</v>
      </c>
      <c r="C458" s="11" t="s">
        <v>328</v>
      </c>
      <c r="D458" s="9" t="s">
        <v>24</v>
      </c>
      <c r="E458" s="12" t="s">
        <v>336</v>
      </c>
      <c r="F458" s="13" t="s">
        <v>43</v>
      </c>
      <c r="G458" s="44">
        <v>0</v>
      </c>
      <c r="L458" t="e">
        <f>(#REF!*21)/100</f>
        <v>#REF!</v>
      </c>
      <c r="M458" t="s">
        <v>10</v>
      </c>
    </row>
    <row r="459" spans="1:13" x14ac:dyDescent="0.2">
      <c r="A459" s="14" t="s">
        <v>32</v>
      </c>
      <c r="E459" s="15" t="s">
        <v>29</v>
      </c>
    </row>
    <row r="460" spans="1:13" x14ac:dyDescent="0.2">
      <c r="A460" s="16" t="s">
        <v>33</v>
      </c>
      <c r="E460" s="17" t="s">
        <v>29</v>
      </c>
    </row>
    <row r="461" spans="1:13" ht="38.25" x14ac:dyDescent="0.2">
      <c r="A461" t="s">
        <v>34</v>
      </c>
      <c r="E461" s="15" t="s">
        <v>337</v>
      </c>
    </row>
    <row r="462" spans="1:13" ht="25.5" x14ac:dyDescent="0.2">
      <c r="A462" s="9" t="s">
        <v>27</v>
      </c>
      <c r="B462" s="11" t="s">
        <v>338</v>
      </c>
      <c r="C462" s="11" t="s">
        <v>339</v>
      </c>
      <c r="D462" s="9" t="s">
        <v>15</v>
      </c>
      <c r="E462" s="12" t="s">
        <v>340</v>
      </c>
      <c r="F462" s="13" t="s">
        <v>37</v>
      </c>
      <c r="G462" s="44">
        <v>0</v>
      </c>
      <c r="L462" t="e">
        <f>(#REF!*21)/100</f>
        <v>#REF!</v>
      </c>
      <c r="M462" t="s">
        <v>10</v>
      </c>
    </row>
    <row r="463" spans="1:13" x14ac:dyDescent="0.2">
      <c r="A463" s="14" t="s">
        <v>32</v>
      </c>
      <c r="E463" s="15" t="s">
        <v>29</v>
      </c>
    </row>
    <row r="464" spans="1:13" x14ac:dyDescent="0.2">
      <c r="A464" s="16" t="s">
        <v>33</v>
      </c>
      <c r="E464" s="17" t="s">
        <v>29</v>
      </c>
    </row>
    <row r="465" spans="1:13" ht="76.5" x14ac:dyDescent="0.2">
      <c r="A465" t="s">
        <v>34</v>
      </c>
      <c r="E465" s="15" t="s">
        <v>341</v>
      </c>
    </row>
    <row r="466" spans="1:13" x14ac:dyDescent="0.2">
      <c r="A466" s="9" t="s">
        <v>27</v>
      </c>
      <c r="B466" s="11" t="s">
        <v>342</v>
      </c>
      <c r="C466" s="11" t="s">
        <v>339</v>
      </c>
      <c r="D466" s="9" t="s">
        <v>10</v>
      </c>
      <c r="E466" s="12" t="s">
        <v>343</v>
      </c>
      <c r="F466" s="13" t="s">
        <v>37</v>
      </c>
      <c r="G466" s="44">
        <v>0</v>
      </c>
      <c r="L466" t="e">
        <f>(#REF!*21)/100</f>
        <v>#REF!</v>
      </c>
      <c r="M466" t="s">
        <v>10</v>
      </c>
    </row>
    <row r="467" spans="1:13" x14ac:dyDescent="0.2">
      <c r="A467" s="14" t="s">
        <v>32</v>
      </c>
      <c r="E467" s="15" t="s">
        <v>29</v>
      </c>
    </row>
    <row r="468" spans="1:13" x14ac:dyDescent="0.2">
      <c r="A468" s="16" t="s">
        <v>33</v>
      </c>
      <c r="E468" s="17" t="s">
        <v>29</v>
      </c>
    </row>
    <row r="469" spans="1:13" ht="38.25" x14ac:dyDescent="0.2">
      <c r="A469" t="s">
        <v>34</v>
      </c>
      <c r="E469" s="15" t="s">
        <v>344</v>
      </c>
    </row>
    <row r="470" spans="1:13" x14ac:dyDescent="0.2">
      <c r="A470" s="9" t="s">
        <v>27</v>
      </c>
      <c r="B470" s="11" t="s">
        <v>345</v>
      </c>
      <c r="C470" s="11" t="s">
        <v>339</v>
      </c>
      <c r="D470" s="9" t="s">
        <v>9</v>
      </c>
      <c r="E470" s="12" t="s">
        <v>346</v>
      </c>
      <c r="F470" s="13" t="s">
        <v>37</v>
      </c>
      <c r="G470" s="44">
        <v>0</v>
      </c>
      <c r="L470" t="e">
        <f>(#REF!*21)/100</f>
        <v>#REF!</v>
      </c>
      <c r="M470" t="s">
        <v>10</v>
      </c>
    </row>
    <row r="471" spans="1:13" x14ac:dyDescent="0.2">
      <c r="A471" s="14" t="s">
        <v>32</v>
      </c>
      <c r="E471" s="15" t="s">
        <v>29</v>
      </c>
    </row>
    <row r="472" spans="1:13" x14ac:dyDescent="0.2">
      <c r="A472" s="16" t="s">
        <v>33</v>
      </c>
      <c r="E472" s="17" t="s">
        <v>29</v>
      </c>
    </row>
    <row r="473" spans="1:13" ht="25.5" x14ac:dyDescent="0.2">
      <c r="A473" t="s">
        <v>34</v>
      </c>
      <c r="E473" s="15" t="s">
        <v>347</v>
      </c>
    </row>
    <row r="474" spans="1:13" ht="25.5" x14ac:dyDescent="0.2">
      <c r="A474" s="9" t="s">
        <v>27</v>
      </c>
      <c r="B474" s="11" t="s">
        <v>348</v>
      </c>
      <c r="C474" s="11" t="s">
        <v>349</v>
      </c>
      <c r="D474" s="9" t="s">
        <v>15</v>
      </c>
      <c r="E474" s="12" t="s">
        <v>350</v>
      </c>
      <c r="F474" s="13" t="s">
        <v>37</v>
      </c>
      <c r="G474" s="44">
        <v>0</v>
      </c>
      <c r="L474" t="e">
        <f>(#REF!*21)/100</f>
        <v>#REF!</v>
      </c>
      <c r="M474" t="s">
        <v>10</v>
      </c>
    </row>
    <row r="475" spans="1:13" x14ac:dyDescent="0.2">
      <c r="A475" s="14" t="s">
        <v>32</v>
      </c>
      <c r="E475" s="15" t="s">
        <v>29</v>
      </c>
    </row>
    <row r="476" spans="1:13" x14ac:dyDescent="0.2">
      <c r="A476" s="16" t="s">
        <v>33</v>
      </c>
      <c r="E476" s="17" t="s">
        <v>29</v>
      </c>
    </row>
    <row r="477" spans="1:13" ht="76.5" x14ac:dyDescent="0.2">
      <c r="A477" t="s">
        <v>34</v>
      </c>
      <c r="E477" s="15" t="s">
        <v>341</v>
      </c>
    </row>
    <row r="478" spans="1:13" x14ac:dyDescent="0.2">
      <c r="A478" s="9" t="s">
        <v>27</v>
      </c>
      <c r="B478" s="11" t="s">
        <v>351</v>
      </c>
      <c r="C478" s="11" t="s">
        <v>349</v>
      </c>
      <c r="D478" s="9" t="s">
        <v>10</v>
      </c>
      <c r="E478" s="12" t="s">
        <v>352</v>
      </c>
      <c r="F478" s="13" t="s">
        <v>37</v>
      </c>
      <c r="G478" s="44">
        <v>0</v>
      </c>
      <c r="L478" t="e">
        <f>(#REF!*21)/100</f>
        <v>#REF!</v>
      </c>
      <c r="M478" t="s">
        <v>10</v>
      </c>
    </row>
    <row r="479" spans="1:13" x14ac:dyDescent="0.2">
      <c r="A479" s="14" t="s">
        <v>32</v>
      </c>
      <c r="E479" s="15" t="s">
        <v>29</v>
      </c>
    </row>
    <row r="480" spans="1:13" x14ac:dyDescent="0.2">
      <c r="A480" s="16" t="s">
        <v>33</v>
      </c>
      <c r="E480" s="17" t="s">
        <v>29</v>
      </c>
    </row>
    <row r="481" spans="1:13" ht="38.25" x14ac:dyDescent="0.2">
      <c r="A481" t="s">
        <v>34</v>
      </c>
      <c r="E481" s="15" t="s">
        <v>344</v>
      </c>
    </row>
    <row r="482" spans="1:13" x14ac:dyDescent="0.2">
      <c r="A482" s="9" t="s">
        <v>27</v>
      </c>
      <c r="B482" s="11" t="s">
        <v>353</v>
      </c>
      <c r="C482" s="11" t="s">
        <v>349</v>
      </c>
      <c r="D482" s="9" t="s">
        <v>9</v>
      </c>
      <c r="E482" s="12" t="s">
        <v>354</v>
      </c>
      <c r="F482" s="13" t="s">
        <v>37</v>
      </c>
      <c r="G482" s="44">
        <v>0</v>
      </c>
      <c r="L482" t="e">
        <f>(#REF!*21)/100</f>
        <v>#REF!</v>
      </c>
      <c r="M482" t="s">
        <v>10</v>
      </c>
    </row>
    <row r="483" spans="1:13" x14ac:dyDescent="0.2">
      <c r="A483" s="14" t="s">
        <v>32</v>
      </c>
      <c r="E483" s="15" t="s">
        <v>29</v>
      </c>
    </row>
    <row r="484" spans="1:13" x14ac:dyDescent="0.2">
      <c r="A484" s="16" t="s">
        <v>33</v>
      </c>
      <c r="E484" s="17" t="s">
        <v>29</v>
      </c>
    </row>
    <row r="485" spans="1:13" ht="25.5" x14ac:dyDescent="0.2">
      <c r="A485" t="s">
        <v>34</v>
      </c>
      <c r="E485" s="30" t="s">
        <v>347</v>
      </c>
    </row>
    <row r="486" spans="1:13" x14ac:dyDescent="0.2">
      <c r="E486" s="30"/>
    </row>
    <row r="487" spans="1:13" x14ac:dyDescent="0.2">
      <c r="A487" s="29" t="s">
        <v>27</v>
      </c>
      <c r="B487" s="37"/>
      <c r="C487" s="37"/>
      <c r="D487" s="38"/>
      <c r="E487" s="39" t="s">
        <v>415</v>
      </c>
      <c r="F487" s="35"/>
      <c r="G487" s="36"/>
      <c r="L487" t="e">
        <f>(#REF!*21)/100</f>
        <v>#REF!</v>
      </c>
      <c r="M487" t="s">
        <v>10</v>
      </c>
    </row>
    <row r="488" spans="1:13" x14ac:dyDescent="0.2">
      <c r="A488" s="9" t="s">
        <v>27</v>
      </c>
      <c r="B488" s="31" t="s">
        <v>355</v>
      </c>
      <c r="C488" s="31" t="s">
        <v>356</v>
      </c>
      <c r="D488" s="32" t="s">
        <v>15</v>
      </c>
      <c r="E488" s="33" t="s">
        <v>357</v>
      </c>
      <c r="F488" s="34" t="s">
        <v>47</v>
      </c>
      <c r="G488" s="45">
        <v>0</v>
      </c>
      <c r="L488" t="e">
        <f>(#REF!*21)/100</f>
        <v>#REF!</v>
      </c>
      <c r="M488" t="s">
        <v>10</v>
      </c>
    </row>
    <row r="489" spans="1:13" x14ac:dyDescent="0.2">
      <c r="A489" s="14" t="s">
        <v>32</v>
      </c>
      <c r="E489" s="15" t="s">
        <v>29</v>
      </c>
    </row>
    <row r="490" spans="1:13" x14ac:dyDescent="0.2">
      <c r="A490" s="16" t="s">
        <v>33</v>
      </c>
      <c r="E490" s="17" t="s">
        <v>29</v>
      </c>
    </row>
    <row r="491" spans="1:13" ht="25.5" x14ac:dyDescent="0.2">
      <c r="A491" t="s">
        <v>34</v>
      </c>
      <c r="E491" s="15" t="s">
        <v>358</v>
      </c>
    </row>
    <row r="492" spans="1:13" x14ac:dyDescent="0.2">
      <c r="A492" s="9" t="s">
        <v>27</v>
      </c>
      <c r="B492" s="11" t="s">
        <v>359</v>
      </c>
      <c r="C492" s="11" t="s">
        <v>356</v>
      </c>
      <c r="D492" s="9" t="s">
        <v>10</v>
      </c>
      <c r="E492" s="12" t="s">
        <v>360</v>
      </c>
      <c r="F492" s="13" t="s">
        <v>47</v>
      </c>
      <c r="G492" s="44">
        <v>0</v>
      </c>
      <c r="L492" t="e">
        <f>(#REF!*21)/100</f>
        <v>#REF!</v>
      </c>
      <c r="M492" t="s">
        <v>10</v>
      </c>
    </row>
    <row r="493" spans="1:13" x14ac:dyDescent="0.2">
      <c r="A493" s="14" t="s">
        <v>32</v>
      </c>
      <c r="E493" s="15" t="s">
        <v>29</v>
      </c>
    </row>
    <row r="494" spans="1:13" x14ac:dyDescent="0.2">
      <c r="A494" s="16" t="s">
        <v>33</v>
      </c>
      <c r="E494" s="17" t="s">
        <v>29</v>
      </c>
    </row>
    <row r="495" spans="1:13" ht="25.5" x14ac:dyDescent="0.2">
      <c r="A495" t="s">
        <v>34</v>
      </c>
      <c r="E495" s="15" t="s">
        <v>358</v>
      </c>
    </row>
    <row r="496" spans="1:13" x14ac:dyDescent="0.2">
      <c r="A496" s="9" t="s">
        <v>27</v>
      </c>
      <c r="B496" s="11" t="s">
        <v>361</v>
      </c>
      <c r="C496" s="11" t="s">
        <v>362</v>
      </c>
      <c r="D496" s="9" t="s">
        <v>15</v>
      </c>
      <c r="E496" s="12" t="s">
        <v>363</v>
      </c>
      <c r="F496" s="13" t="s">
        <v>47</v>
      </c>
      <c r="G496" s="44">
        <v>0</v>
      </c>
      <c r="L496" t="e">
        <f>(#REF!*21)/100</f>
        <v>#REF!</v>
      </c>
      <c r="M496" t="s">
        <v>10</v>
      </c>
    </row>
    <row r="497" spans="1:13" x14ac:dyDescent="0.2">
      <c r="A497" s="14" t="s">
        <v>32</v>
      </c>
      <c r="E497" s="15" t="s">
        <v>29</v>
      </c>
    </row>
    <row r="498" spans="1:13" x14ac:dyDescent="0.2">
      <c r="A498" s="16" t="s">
        <v>33</v>
      </c>
      <c r="E498" s="17" t="s">
        <v>29</v>
      </c>
    </row>
    <row r="499" spans="1:13" ht="25.5" x14ac:dyDescent="0.2">
      <c r="A499" t="s">
        <v>34</v>
      </c>
      <c r="E499" s="15" t="s">
        <v>364</v>
      </c>
    </row>
    <row r="500" spans="1:13" x14ac:dyDescent="0.2">
      <c r="A500" s="9" t="s">
        <v>27</v>
      </c>
      <c r="B500" s="11" t="s">
        <v>365</v>
      </c>
      <c r="C500" s="11" t="s">
        <v>366</v>
      </c>
      <c r="D500" s="9" t="s">
        <v>15</v>
      </c>
      <c r="E500" s="12" t="s">
        <v>367</v>
      </c>
      <c r="F500" s="13" t="s">
        <v>47</v>
      </c>
      <c r="G500" s="44">
        <v>0</v>
      </c>
      <c r="L500" t="e">
        <f>(#REF!*21)/100</f>
        <v>#REF!</v>
      </c>
      <c r="M500" t="s">
        <v>10</v>
      </c>
    </row>
    <row r="501" spans="1:13" x14ac:dyDescent="0.2">
      <c r="A501" s="14" t="s">
        <v>32</v>
      </c>
      <c r="E501" s="15" t="s">
        <v>29</v>
      </c>
    </row>
    <row r="502" spans="1:13" x14ac:dyDescent="0.2">
      <c r="A502" s="16" t="s">
        <v>33</v>
      </c>
      <c r="E502" s="17" t="s">
        <v>29</v>
      </c>
    </row>
    <row r="503" spans="1:13" ht="25.5" x14ac:dyDescent="0.2">
      <c r="A503" t="s">
        <v>34</v>
      </c>
      <c r="E503" s="15" t="s">
        <v>364</v>
      </c>
    </row>
    <row r="504" spans="1:13" x14ac:dyDescent="0.2">
      <c r="E504" s="15"/>
    </row>
    <row r="505" spans="1:13" x14ac:dyDescent="0.2">
      <c r="B505" s="19"/>
      <c r="C505" s="19"/>
      <c r="D505" s="19"/>
      <c r="E505" s="20" t="s">
        <v>416</v>
      </c>
      <c r="F505" s="19"/>
      <c r="G505" s="19"/>
    </row>
    <row r="506" spans="1:13" ht="25.5" x14ac:dyDescent="0.2">
      <c r="A506" s="9" t="s">
        <v>27</v>
      </c>
      <c r="B506" s="11" t="s">
        <v>368</v>
      </c>
      <c r="C506" s="11" t="s">
        <v>369</v>
      </c>
      <c r="D506" s="9" t="s">
        <v>15</v>
      </c>
      <c r="E506" s="12" t="s">
        <v>370</v>
      </c>
      <c r="F506" s="13" t="s">
        <v>31</v>
      </c>
      <c r="G506" s="44">
        <v>0</v>
      </c>
      <c r="L506" t="e">
        <f>(#REF!*21)/100</f>
        <v>#REF!</v>
      </c>
      <c r="M506" t="s">
        <v>10</v>
      </c>
    </row>
    <row r="507" spans="1:13" x14ac:dyDescent="0.2">
      <c r="A507" s="14" t="s">
        <v>32</v>
      </c>
      <c r="E507" s="15" t="s">
        <v>29</v>
      </c>
    </row>
    <row r="508" spans="1:13" x14ac:dyDescent="0.2">
      <c r="A508" s="16" t="s">
        <v>33</v>
      </c>
      <c r="E508" s="17" t="s">
        <v>29</v>
      </c>
    </row>
    <row r="509" spans="1:13" ht="76.5" x14ac:dyDescent="0.2">
      <c r="A509" t="s">
        <v>34</v>
      </c>
      <c r="E509" s="15" t="s">
        <v>371</v>
      </c>
    </row>
    <row r="510" spans="1:13" x14ac:dyDescent="0.2">
      <c r="A510" s="9" t="s">
        <v>27</v>
      </c>
      <c r="B510" s="11" t="s">
        <v>372</v>
      </c>
      <c r="C510" s="11" t="s">
        <v>369</v>
      </c>
      <c r="D510" s="9" t="s">
        <v>10</v>
      </c>
      <c r="E510" s="12" t="s">
        <v>373</v>
      </c>
      <c r="F510" s="13" t="s">
        <v>31</v>
      </c>
      <c r="G510" s="44">
        <v>0</v>
      </c>
      <c r="L510" t="e">
        <f>(#REF!*21)/100</f>
        <v>#REF!</v>
      </c>
      <c r="M510" t="s">
        <v>10</v>
      </c>
    </row>
    <row r="511" spans="1:13" x14ac:dyDescent="0.2">
      <c r="A511" s="14" t="s">
        <v>32</v>
      </c>
      <c r="E511" s="15" t="s">
        <v>29</v>
      </c>
    </row>
    <row r="512" spans="1:13" x14ac:dyDescent="0.2">
      <c r="A512" s="16" t="s">
        <v>33</v>
      </c>
      <c r="E512" s="17" t="s">
        <v>29</v>
      </c>
    </row>
    <row r="513" spans="1:13" ht="76.5" x14ac:dyDescent="0.2">
      <c r="A513" t="s">
        <v>34</v>
      </c>
      <c r="E513" s="15" t="s">
        <v>374</v>
      </c>
    </row>
    <row r="514" spans="1:13" ht="25.5" x14ac:dyDescent="0.2">
      <c r="A514" s="9" t="s">
        <v>27</v>
      </c>
      <c r="B514" s="11" t="s">
        <v>375</v>
      </c>
      <c r="C514" s="11" t="s">
        <v>376</v>
      </c>
      <c r="D514" s="9" t="s">
        <v>15</v>
      </c>
      <c r="E514" s="12" t="s">
        <v>377</v>
      </c>
      <c r="F514" s="13" t="s">
        <v>31</v>
      </c>
      <c r="G514" s="44">
        <v>0</v>
      </c>
      <c r="L514" t="e">
        <f>(#REF!*21)/100</f>
        <v>#REF!</v>
      </c>
      <c r="M514" t="s">
        <v>10</v>
      </c>
    </row>
    <row r="515" spans="1:13" x14ac:dyDescent="0.2">
      <c r="A515" s="14" t="s">
        <v>32</v>
      </c>
      <c r="E515" s="15" t="s">
        <v>29</v>
      </c>
    </row>
    <row r="516" spans="1:13" x14ac:dyDescent="0.2">
      <c r="A516" s="16" t="s">
        <v>33</v>
      </c>
      <c r="E516" s="17" t="s">
        <v>29</v>
      </c>
    </row>
    <row r="517" spans="1:13" ht="76.5" x14ac:dyDescent="0.2">
      <c r="A517" t="s">
        <v>34</v>
      </c>
      <c r="E517" s="15" t="s">
        <v>371</v>
      </c>
    </row>
    <row r="518" spans="1:13" x14ac:dyDescent="0.2">
      <c r="A518" s="9" t="s">
        <v>27</v>
      </c>
      <c r="B518" s="11" t="s">
        <v>378</v>
      </c>
      <c r="C518" s="11" t="s">
        <v>376</v>
      </c>
      <c r="D518" s="9" t="s">
        <v>10</v>
      </c>
      <c r="E518" s="12" t="s">
        <v>379</v>
      </c>
      <c r="F518" s="13" t="s">
        <v>31</v>
      </c>
      <c r="G518" s="44">
        <v>0</v>
      </c>
      <c r="L518" t="e">
        <f>(#REF!*21)/100</f>
        <v>#REF!</v>
      </c>
      <c r="M518" t="s">
        <v>10</v>
      </c>
    </row>
    <row r="519" spans="1:13" x14ac:dyDescent="0.2">
      <c r="A519" s="14" t="s">
        <v>32</v>
      </c>
      <c r="E519" s="15" t="s">
        <v>29</v>
      </c>
    </row>
    <row r="520" spans="1:13" x14ac:dyDescent="0.2">
      <c r="A520" s="16" t="s">
        <v>33</v>
      </c>
      <c r="E520" s="17" t="s">
        <v>29</v>
      </c>
    </row>
    <row r="521" spans="1:13" ht="76.5" x14ac:dyDescent="0.2">
      <c r="A521" t="s">
        <v>34</v>
      </c>
      <c r="E521" s="15" t="s">
        <v>374</v>
      </c>
    </row>
    <row r="522" spans="1:13" ht="25.5" x14ac:dyDescent="0.2">
      <c r="A522" s="9" t="s">
        <v>27</v>
      </c>
      <c r="B522" s="11" t="s">
        <v>380</v>
      </c>
      <c r="C522" s="11" t="s">
        <v>381</v>
      </c>
      <c r="D522" s="9" t="s">
        <v>15</v>
      </c>
      <c r="E522" s="12" t="s">
        <v>382</v>
      </c>
      <c r="F522" s="13" t="s">
        <v>31</v>
      </c>
      <c r="G522" s="44">
        <v>0</v>
      </c>
      <c r="L522" t="e">
        <f>(#REF!*21)/100</f>
        <v>#REF!</v>
      </c>
      <c r="M522" t="s">
        <v>10</v>
      </c>
    </row>
    <row r="523" spans="1:13" x14ac:dyDescent="0.2">
      <c r="A523" s="14" t="s">
        <v>32</v>
      </c>
      <c r="E523" s="15" t="s">
        <v>29</v>
      </c>
    </row>
    <row r="524" spans="1:13" x14ac:dyDescent="0.2">
      <c r="A524" s="16" t="s">
        <v>33</v>
      </c>
      <c r="E524" s="17" t="s">
        <v>29</v>
      </c>
    </row>
    <row r="525" spans="1:13" ht="76.5" x14ac:dyDescent="0.2">
      <c r="A525" t="s">
        <v>34</v>
      </c>
      <c r="E525" s="15" t="s">
        <v>371</v>
      </c>
    </row>
    <row r="526" spans="1:13" x14ac:dyDescent="0.2">
      <c r="A526" s="9" t="s">
        <v>27</v>
      </c>
      <c r="B526" s="11" t="s">
        <v>383</v>
      </c>
      <c r="C526" s="11" t="s">
        <v>381</v>
      </c>
      <c r="D526" s="9" t="s">
        <v>10</v>
      </c>
      <c r="E526" s="12" t="s">
        <v>384</v>
      </c>
      <c r="F526" s="13" t="s">
        <v>31</v>
      </c>
      <c r="G526" s="44">
        <v>0</v>
      </c>
      <c r="L526" t="e">
        <f>(#REF!*21)/100</f>
        <v>#REF!</v>
      </c>
      <c r="M526" t="s">
        <v>10</v>
      </c>
    </row>
    <row r="527" spans="1:13" x14ac:dyDescent="0.2">
      <c r="A527" s="14" t="s">
        <v>32</v>
      </c>
      <c r="E527" s="15" t="s">
        <v>29</v>
      </c>
    </row>
    <row r="528" spans="1:13" x14ac:dyDescent="0.2">
      <c r="A528" s="16" t="s">
        <v>33</v>
      </c>
      <c r="E528" s="17" t="s">
        <v>29</v>
      </c>
    </row>
    <row r="529" spans="1:13" ht="76.5" x14ac:dyDescent="0.2">
      <c r="A529" t="s">
        <v>34</v>
      </c>
      <c r="E529" s="15" t="s">
        <v>374</v>
      </c>
    </row>
    <row r="530" spans="1:13" ht="25.5" x14ac:dyDescent="0.2">
      <c r="A530" s="9" t="s">
        <v>27</v>
      </c>
      <c r="B530" s="11" t="s">
        <v>385</v>
      </c>
      <c r="C530" s="11" t="s">
        <v>386</v>
      </c>
      <c r="D530" s="9" t="s">
        <v>15</v>
      </c>
      <c r="E530" s="12" t="s">
        <v>387</v>
      </c>
      <c r="F530" s="13" t="s">
        <v>31</v>
      </c>
      <c r="G530" s="44">
        <v>0</v>
      </c>
      <c r="L530" t="e">
        <f>(#REF!*21)/100</f>
        <v>#REF!</v>
      </c>
      <c r="M530" t="s">
        <v>10</v>
      </c>
    </row>
    <row r="531" spans="1:13" x14ac:dyDescent="0.2">
      <c r="A531" s="14" t="s">
        <v>32</v>
      </c>
      <c r="E531" s="15" t="s">
        <v>29</v>
      </c>
    </row>
    <row r="532" spans="1:13" x14ac:dyDescent="0.2">
      <c r="A532" s="16" t="s">
        <v>33</v>
      </c>
      <c r="E532" s="17" t="s">
        <v>29</v>
      </c>
    </row>
    <row r="533" spans="1:13" ht="76.5" x14ac:dyDescent="0.2">
      <c r="A533" t="s">
        <v>34</v>
      </c>
      <c r="E533" s="15" t="s">
        <v>371</v>
      </c>
    </row>
    <row r="534" spans="1:13" x14ac:dyDescent="0.2">
      <c r="A534" s="9" t="s">
        <v>27</v>
      </c>
      <c r="B534" s="11" t="s">
        <v>388</v>
      </c>
      <c r="C534" s="11" t="s">
        <v>386</v>
      </c>
      <c r="D534" s="9" t="s">
        <v>10</v>
      </c>
      <c r="E534" s="12" t="s">
        <v>389</v>
      </c>
      <c r="F534" s="13" t="s">
        <v>31</v>
      </c>
      <c r="G534" s="44">
        <v>0</v>
      </c>
      <c r="L534" t="e">
        <f>(#REF!*21)/100</f>
        <v>#REF!</v>
      </c>
      <c r="M534" t="s">
        <v>10</v>
      </c>
    </row>
    <row r="535" spans="1:13" x14ac:dyDescent="0.2">
      <c r="A535" s="14" t="s">
        <v>32</v>
      </c>
      <c r="E535" s="15" t="s">
        <v>29</v>
      </c>
    </row>
    <row r="536" spans="1:13" x14ac:dyDescent="0.2">
      <c r="A536" s="16" t="s">
        <v>33</v>
      </c>
      <c r="E536" s="17" t="s">
        <v>29</v>
      </c>
    </row>
    <row r="537" spans="1:13" ht="76.5" x14ac:dyDescent="0.2">
      <c r="A537" t="s">
        <v>34</v>
      </c>
      <c r="E537" s="15" t="s">
        <v>374</v>
      </c>
    </row>
    <row r="538" spans="1:13" ht="25.5" x14ac:dyDescent="0.2">
      <c r="A538" s="9" t="s">
        <v>27</v>
      </c>
      <c r="B538" s="11" t="s">
        <v>390</v>
      </c>
      <c r="C538" s="11" t="s">
        <v>391</v>
      </c>
      <c r="D538" s="9" t="s">
        <v>15</v>
      </c>
      <c r="E538" s="12" t="s">
        <v>392</v>
      </c>
      <c r="F538" s="13" t="s">
        <v>43</v>
      </c>
      <c r="G538" s="44">
        <v>0</v>
      </c>
      <c r="L538" t="e">
        <f>(#REF!*21)/100</f>
        <v>#REF!</v>
      </c>
      <c r="M538" t="s">
        <v>10</v>
      </c>
    </row>
    <row r="539" spans="1:13" x14ac:dyDescent="0.2">
      <c r="A539" s="14" t="s">
        <v>32</v>
      </c>
      <c r="E539" s="15" t="s">
        <v>29</v>
      </c>
    </row>
    <row r="540" spans="1:13" x14ac:dyDescent="0.2">
      <c r="A540" s="16" t="s">
        <v>33</v>
      </c>
      <c r="E540" s="17" t="s">
        <v>29</v>
      </c>
    </row>
    <row r="541" spans="1:13" ht="76.5" x14ac:dyDescent="0.2">
      <c r="A541" t="s">
        <v>34</v>
      </c>
      <c r="E541" s="15" t="s">
        <v>393</v>
      </c>
    </row>
    <row r="542" spans="1:13" x14ac:dyDescent="0.2">
      <c r="A542" s="9" t="s">
        <v>27</v>
      </c>
      <c r="B542" s="11" t="s">
        <v>394</v>
      </c>
      <c r="C542" s="11" t="s">
        <v>395</v>
      </c>
      <c r="D542" s="9" t="s">
        <v>15</v>
      </c>
      <c r="E542" s="12" t="s">
        <v>396</v>
      </c>
      <c r="F542" s="13" t="s">
        <v>37</v>
      </c>
      <c r="G542" s="44">
        <v>0</v>
      </c>
      <c r="L542" t="e">
        <f>(#REF!*21)/100</f>
        <v>#REF!</v>
      </c>
      <c r="M542" t="s">
        <v>10</v>
      </c>
    </row>
    <row r="543" spans="1:13" x14ac:dyDescent="0.2">
      <c r="A543" s="14" t="s">
        <v>32</v>
      </c>
      <c r="E543" s="15" t="s">
        <v>29</v>
      </c>
    </row>
    <row r="544" spans="1:13" x14ac:dyDescent="0.2">
      <c r="A544" s="16" t="s">
        <v>33</v>
      </c>
      <c r="E544" s="17" t="s">
        <v>29</v>
      </c>
    </row>
    <row r="545" spans="1:13" ht="38.25" x14ac:dyDescent="0.2">
      <c r="A545" t="s">
        <v>34</v>
      </c>
      <c r="E545" s="15" t="s">
        <v>397</v>
      </c>
    </row>
    <row r="546" spans="1:13" x14ac:dyDescent="0.2">
      <c r="A546" s="9" t="s">
        <v>27</v>
      </c>
      <c r="B546" s="11" t="s">
        <v>398</v>
      </c>
      <c r="C546" s="11" t="s">
        <v>399</v>
      </c>
      <c r="D546" s="9" t="s">
        <v>15</v>
      </c>
      <c r="E546" s="12" t="s">
        <v>400</v>
      </c>
      <c r="F546" s="13" t="s">
        <v>37</v>
      </c>
      <c r="G546" s="44">
        <v>0</v>
      </c>
      <c r="L546" t="e">
        <f>(#REF!*21)/100</f>
        <v>#REF!</v>
      </c>
      <c r="M546" t="s">
        <v>10</v>
      </c>
    </row>
    <row r="547" spans="1:13" x14ac:dyDescent="0.2">
      <c r="A547" s="14" t="s">
        <v>32</v>
      </c>
      <c r="E547" s="15" t="s">
        <v>29</v>
      </c>
    </row>
    <row r="548" spans="1:13" x14ac:dyDescent="0.2">
      <c r="A548" s="16" t="s">
        <v>33</v>
      </c>
      <c r="E548" s="17" t="s">
        <v>29</v>
      </c>
    </row>
    <row r="549" spans="1:13" ht="38.25" x14ac:dyDescent="0.2">
      <c r="A549" t="s">
        <v>34</v>
      </c>
      <c r="E549" s="15" t="s">
        <v>397</v>
      </c>
    </row>
    <row r="550" spans="1:13" x14ac:dyDescent="0.2">
      <c r="A550" s="9" t="s">
        <v>27</v>
      </c>
      <c r="B550" s="11" t="s">
        <v>401</v>
      </c>
      <c r="C550" s="11" t="s">
        <v>402</v>
      </c>
      <c r="D550" s="9" t="s">
        <v>15</v>
      </c>
      <c r="E550" s="12" t="s">
        <v>403</v>
      </c>
      <c r="F550" s="13" t="s">
        <v>43</v>
      </c>
      <c r="G550" s="44">
        <v>0</v>
      </c>
      <c r="L550" t="e">
        <f>(#REF!*21)/100</f>
        <v>#REF!</v>
      </c>
      <c r="M550" t="s">
        <v>10</v>
      </c>
    </row>
    <row r="551" spans="1:13" x14ac:dyDescent="0.2">
      <c r="A551" s="14" t="s">
        <v>32</v>
      </c>
      <c r="E551" s="15" t="s">
        <v>29</v>
      </c>
    </row>
    <row r="552" spans="1:13" x14ac:dyDescent="0.2">
      <c r="A552" s="16" t="s">
        <v>33</v>
      </c>
      <c r="E552" s="17" t="s">
        <v>29</v>
      </c>
    </row>
    <row r="553" spans="1:13" ht="63.75" x14ac:dyDescent="0.2">
      <c r="A553" t="s">
        <v>34</v>
      </c>
      <c r="E553" s="15" t="s">
        <v>404</v>
      </c>
    </row>
    <row r="554" spans="1:13" x14ac:dyDescent="0.2">
      <c r="A554" s="9" t="s">
        <v>27</v>
      </c>
      <c r="B554" s="11" t="s">
        <v>405</v>
      </c>
      <c r="C554" s="11" t="s">
        <v>402</v>
      </c>
      <c r="D554" s="9" t="s">
        <v>10</v>
      </c>
      <c r="E554" s="12" t="s">
        <v>406</v>
      </c>
      <c r="F554" s="13" t="s">
        <v>43</v>
      </c>
      <c r="G554" s="44">
        <v>0</v>
      </c>
      <c r="L554" t="e">
        <f>(#REF!*21)/100</f>
        <v>#REF!</v>
      </c>
      <c r="M554" t="s">
        <v>10</v>
      </c>
    </row>
    <row r="555" spans="1:13" x14ac:dyDescent="0.2">
      <c r="A555" s="14" t="s">
        <v>32</v>
      </c>
      <c r="E555" s="15" t="s">
        <v>29</v>
      </c>
    </row>
    <row r="556" spans="1:13" x14ac:dyDescent="0.2">
      <c r="A556" s="16" t="s">
        <v>33</v>
      </c>
      <c r="E556" s="17" t="s">
        <v>29</v>
      </c>
    </row>
    <row r="557" spans="1:13" ht="63.75" x14ac:dyDescent="0.2">
      <c r="A557" t="s">
        <v>34</v>
      </c>
      <c r="E557" s="15" t="s">
        <v>404</v>
      </c>
    </row>
    <row r="558" spans="1:13" x14ac:dyDescent="0.2">
      <c r="A558" s="9" t="s">
        <v>27</v>
      </c>
      <c r="B558" s="11" t="s">
        <v>407</v>
      </c>
      <c r="C558" s="11" t="s">
        <v>408</v>
      </c>
      <c r="D558" s="9" t="s">
        <v>29</v>
      </c>
      <c r="E558" s="12" t="s">
        <v>409</v>
      </c>
      <c r="F558" s="13" t="s">
        <v>37</v>
      </c>
      <c r="G558" s="44">
        <v>0</v>
      </c>
      <c r="L558" t="e">
        <f>(#REF!*21)/100</f>
        <v>#REF!</v>
      </c>
      <c r="M558" t="s">
        <v>10</v>
      </c>
    </row>
    <row r="559" spans="1:13" x14ac:dyDescent="0.2">
      <c r="A559" s="14" t="s">
        <v>32</v>
      </c>
      <c r="E559" s="15" t="s">
        <v>29</v>
      </c>
    </row>
    <row r="560" spans="1:13" x14ac:dyDescent="0.2">
      <c r="A560" s="16" t="s">
        <v>33</v>
      </c>
      <c r="E560" s="17" t="s">
        <v>29</v>
      </c>
    </row>
    <row r="561" spans="1:13" ht="51" x14ac:dyDescent="0.2">
      <c r="A561" t="s">
        <v>34</v>
      </c>
      <c r="B561" s="41"/>
      <c r="C561" s="41"/>
      <c r="D561" s="42"/>
      <c r="E561" s="15" t="s">
        <v>410</v>
      </c>
      <c r="F561" s="43"/>
      <c r="G561" s="41"/>
    </row>
    <row r="562" spans="1:13" x14ac:dyDescent="0.2">
      <c r="A562" s="9" t="s">
        <v>27</v>
      </c>
      <c r="L562" t="e">
        <f>(#REF!*21)/100</f>
        <v>#REF!</v>
      </c>
      <c r="M562" t="s">
        <v>10</v>
      </c>
    </row>
    <row r="563" spans="1:13" x14ac:dyDescent="0.2">
      <c r="A563" s="14" t="s">
        <v>32</v>
      </c>
    </row>
    <row r="564" spans="1:13" x14ac:dyDescent="0.2">
      <c r="A564" s="16" t="s">
        <v>33</v>
      </c>
    </row>
    <row r="565" spans="1:13" x14ac:dyDescent="0.2">
      <c r="A565" t="s">
        <v>34</v>
      </c>
    </row>
    <row r="566" spans="1:13" x14ac:dyDescent="0.2">
      <c r="A566" s="9" t="s">
        <v>27</v>
      </c>
      <c r="L566" t="e">
        <f>(#REF!*21)/100</f>
        <v>#REF!</v>
      </c>
      <c r="M566" t="s">
        <v>10</v>
      </c>
    </row>
    <row r="567" spans="1:13" x14ac:dyDescent="0.2">
      <c r="A567" s="14" t="s">
        <v>32</v>
      </c>
    </row>
    <row r="568" spans="1:13" x14ac:dyDescent="0.2">
      <c r="A568" s="16" t="s">
        <v>33</v>
      </c>
    </row>
    <row r="569" spans="1:13" x14ac:dyDescent="0.2">
      <c r="A569" t="s">
        <v>34</v>
      </c>
    </row>
  </sheetData>
  <sheetProtection algorithmName="SHA-512" hashValue="pGe2EANy0oU+prn25hj/hTTIPNzOho58Xai+13GPub1F0xOI1PL12v69JiPCj9gcMqe6JB5pazTO6IPMic4cuA==" saltValue="F7aGBtcINl0mRNAueFyZqQ==" spinCount="100000" sheet="1" objects="1" scenarios="1"/>
  <mergeCells count="8">
    <mergeCell ref="F5:F6"/>
    <mergeCell ref="E5:E6"/>
    <mergeCell ref="C3:D3"/>
    <mergeCell ref="C4:D4"/>
    <mergeCell ref="A5:A6"/>
    <mergeCell ref="B5:B6"/>
    <mergeCell ref="C5:C6"/>
    <mergeCell ref="D5:D6"/>
  </mergeCells>
  <phoneticPr fontId="7" type="noConversion"/>
  <pageMargins left="0.75" right="0.75" top="1" bottom="1" header="0.5" footer="0.5"/>
  <pageSetup paperSize="9" fitToHeight="0" orientation="portrait" horizontalDpi="300" verticalDpi="300" r:id="rId1"/>
  <drawing r:id="rId2"/>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2" baseType="variant">
      <vt:variant>
        <vt:lpstr>Listy</vt:lpstr>
      </vt:variant>
      <vt:variant>
        <vt:i4>1</vt:i4>
      </vt:variant>
    </vt:vector>
  </HeadingPairs>
  <TitlesOfParts>
    <vt:vector size="1" baseType="lpstr">
      <vt:lpstr>SO.101</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Petr Švadlenka</dc:creator>
  <cp:keywords/>
  <dc:description/>
  <cp:lastModifiedBy>Bc. Šárka Litresitsová</cp:lastModifiedBy>
  <dcterms:created xsi:type="dcterms:W3CDTF">2024-03-14T12:05:22Z</dcterms:created>
  <dcterms:modified xsi:type="dcterms:W3CDTF">2024-06-10T13:54:54Z</dcterms:modified>
  <cp:category/>
  <cp:contentStatus/>
</cp:coreProperties>
</file>